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Руководство\РОМАНЕНКО\Материалы Комиссии 2023 год\Материалы комиссии № 2 от __.01.2023 года\проект ТС 2023\"/>
    </mc:Choice>
  </mc:AlternateContent>
  <bookViews>
    <workbookView xWindow="0" yWindow="0" windowWidth="28800" windowHeight="10530" tabRatio="910"/>
  </bookViews>
  <sheets>
    <sheet name="20 Проф, диспан женщины (18-64)" sheetId="1" r:id="rId1"/>
    <sheet name="21 Проф, диспан мужчины (18-64)" sheetId="2" r:id="rId2"/>
    <sheet name="22 Проф, диспан женщины (с 65+)" sheetId="3" r:id="rId3"/>
    <sheet name="23 Проф, диспан мужчины (с 65+)" sheetId="4" r:id="rId4"/>
    <sheet name="24 Диспан 2 этап взрослые" sheetId="5" r:id="rId5"/>
    <sheet name="25 углубленная дисп. " sheetId="12" r:id="rId6"/>
    <sheet name="26 Диспан дети-сироты девочки" sheetId="6" r:id="rId7"/>
    <sheet name="27 Диспан дети-сироты мальчики" sheetId="7" r:id="rId8"/>
    <sheet name="28 Диспан усыновленные девочки" sheetId="8" r:id="rId9"/>
    <sheet name="29 Диспан усыновленные мальчики" sheetId="9" r:id="rId10"/>
    <sheet name="30 Проф несовершеннолетние" sheetId="10" r:id="rId11"/>
  </sheets>
  <definedNames>
    <definedName name="_xlnm.Print_Area" localSheetId="0">'20 Проф, диспан женщины (18-64)'!$A$1:$R$36</definedName>
    <definedName name="_xlnm.Print_Area" localSheetId="1">'21 Проф, диспан мужчины (18-64)'!$A$1:$V$33</definedName>
    <definedName name="_xlnm.Print_Area" localSheetId="2">'22 Проф, диспан женщины (с 65+)'!$A$1:$M$31</definedName>
    <definedName name="_xlnm.Print_Area" localSheetId="3">'23 Проф, диспан мужчины (с 65+)'!$A$1:$M$29</definedName>
    <definedName name="_xlnm.Print_Area" localSheetId="4">'24 Диспан 2 этап взрослые'!$A$1:$D$31</definedName>
    <definedName name="_xlnm.Print_Area" localSheetId="5">'25 углубленная дисп. '!$A$1:$E$24</definedName>
    <definedName name="_xlnm.Print_Area" localSheetId="6">'26 Диспан дети-сироты девочки'!$A$1:$H$36</definedName>
    <definedName name="_xlnm.Print_Area" localSheetId="7">'27 Диспан дети-сироты мальчики'!$A$1:$H$36</definedName>
    <definedName name="_xlnm.Print_Area" localSheetId="8">'28 Диспан усыновленные девочки'!$A$1:$H$36</definedName>
    <definedName name="_xlnm.Print_Area" localSheetId="9">'29 Диспан усыновленные мальчики'!$A$1:$H$36</definedName>
    <definedName name="_xlnm.Print_Area" localSheetId="10">'30 Проф несовершеннолетние'!$A$1:$S$38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0" l="1"/>
  <c r="C36" i="10"/>
  <c r="E14" i="12" l="1"/>
  <c r="G32" i="2" l="1"/>
  <c r="F36" i="1"/>
  <c r="C36" i="7" l="1"/>
  <c r="C36" i="6"/>
  <c r="F29" i="4"/>
  <c r="H31" i="3"/>
  <c r="H30" i="3"/>
  <c r="G30" i="3"/>
  <c r="G31" i="3"/>
  <c r="F31" i="3"/>
  <c r="F30" i="3"/>
  <c r="F32" i="2"/>
  <c r="F33" i="2"/>
  <c r="I35" i="1"/>
  <c r="H35" i="1"/>
  <c r="G35" i="1"/>
  <c r="F35" i="1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H36" i="9"/>
  <c r="G36" i="9"/>
  <c r="F36" i="9"/>
  <c r="E36" i="9"/>
  <c r="D36" i="9"/>
  <c r="C36" i="9"/>
  <c r="H36" i="8"/>
  <c r="G36" i="8"/>
  <c r="F36" i="8"/>
  <c r="E36" i="8"/>
  <c r="D36" i="8"/>
  <c r="C36" i="8"/>
  <c r="H36" i="7"/>
  <c r="G36" i="7"/>
  <c r="F36" i="7"/>
  <c r="E36" i="7"/>
  <c r="D36" i="7"/>
  <c r="H36" i="6"/>
  <c r="G36" i="6"/>
  <c r="F36" i="6"/>
  <c r="E36" i="6"/>
  <c r="D36" i="6"/>
  <c r="M29" i="4"/>
  <c r="L29" i="4"/>
  <c r="K29" i="4"/>
  <c r="J29" i="4"/>
  <c r="I29" i="4"/>
  <c r="H29" i="4"/>
  <c r="G29" i="4"/>
  <c r="M28" i="4"/>
  <c r="L28" i="4"/>
  <c r="K28" i="4"/>
  <c r="J28" i="4"/>
  <c r="I28" i="4"/>
  <c r="H28" i="4"/>
  <c r="G28" i="4"/>
  <c r="F28" i="4"/>
  <c r="M31" i="3"/>
  <c r="L31" i="3"/>
  <c r="K31" i="3"/>
  <c r="J31" i="3"/>
  <c r="I31" i="3"/>
  <c r="M30" i="3"/>
  <c r="L30" i="3"/>
  <c r="K30" i="3"/>
  <c r="J30" i="3"/>
  <c r="I30" i="3"/>
  <c r="V32" i="2"/>
  <c r="V33" i="2"/>
  <c r="U33" i="2"/>
  <c r="T33" i="2"/>
  <c r="S33" i="2"/>
  <c r="R33" i="2"/>
  <c r="Q33" i="2"/>
  <c r="P33" i="2"/>
  <c r="O33" i="2"/>
  <c r="N33" i="2"/>
  <c r="M33" i="2"/>
  <c r="K33" i="2"/>
  <c r="S32" i="2"/>
  <c r="O32" i="2"/>
  <c r="K32" i="2"/>
  <c r="U32" i="2"/>
  <c r="T32" i="2"/>
  <c r="R32" i="2"/>
  <c r="Q32" i="2"/>
  <c r="P32" i="2"/>
  <c r="N32" i="2"/>
  <c r="M32" i="2"/>
  <c r="L32" i="2"/>
  <c r="J32" i="2"/>
  <c r="I32" i="2"/>
  <c r="H32" i="2"/>
  <c r="R36" i="1"/>
  <c r="Q36" i="1"/>
  <c r="N36" i="1"/>
  <c r="M36" i="1"/>
  <c r="I36" i="1"/>
  <c r="O36" i="1"/>
  <c r="K36" i="1"/>
  <c r="R35" i="1"/>
  <c r="Q35" i="1"/>
  <c r="P35" i="1"/>
  <c r="O35" i="1"/>
  <c r="N35" i="1"/>
  <c r="M35" i="1"/>
  <c r="L35" i="1"/>
  <c r="K35" i="1"/>
  <c r="J35" i="1"/>
  <c r="P36" i="1"/>
  <c r="I33" i="2"/>
</calcChain>
</file>

<file path=xl/sharedStrings.xml><?xml version="1.0" encoding="utf-8"?>
<sst xmlns="http://schemas.openxmlformats.org/spreadsheetml/2006/main" count="529" uniqueCount="250">
  <si>
    <t>в системе обязательного медицинского страхования</t>
  </si>
  <si>
    <t xml:space="preserve"> Ямало-Ненецкого автономного округа  </t>
  </si>
  <si>
    <t>(в рублях)</t>
  </si>
  <si>
    <t>Объем диспансеризации (1-й этап)</t>
  </si>
  <si>
    <t>Объем профилактического медицинского осмотра </t>
  </si>
  <si>
    <t>Код медицинской услуги</t>
  </si>
  <si>
    <t>Осмотр, исследование, мероприятие</t>
  </si>
  <si>
    <t>Возраст (лет)</t>
  </si>
  <si>
    <t>18, 24, 30</t>
  </si>
  <si>
    <t>19, 23, 25, 29, 31</t>
  </si>
  <si>
    <t>20, 22, 26, 28, 32, 34</t>
  </si>
  <si>
    <t>21, 27, 33</t>
  </si>
  <si>
    <t>35, 37</t>
  </si>
  <si>
    <t>40, 44, 46, 50, 52, 56, 58, 62, 64</t>
  </si>
  <si>
    <t>41, 43, 47, 49, 53, 55, 59, 61</t>
  </si>
  <si>
    <t>42, 48, 54, 60</t>
  </si>
  <si>
    <t>51, 57, 63</t>
  </si>
  <si>
    <t>A01.30.026</t>
  </si>
  <si>
    <t>Опрос (анкетирование)</t>
  </si>
  <si>
    <t>А02.07.004</t>
  </si>
  <si>
    <t>Расчет на основании антропометрии (измерение роста, массы тела, окружности талии) индекса массы тела</t>
  </si>
  <si>
    <t>А02.12.002</t>
  </si>
  <si>
    <t>Измерение артериального давления на периферических артериях</t>
  </si>
  <si>
    <t>А09.05.026</t>
  </si>
  <si>
    <t>Определение уровня общего холестерина в крови</t>
  </si>
  <si>
    <t>А09.05.023</t>
  </si>
  <si>
    <t>Определение уровня глюкозы в крови натощак</t>
  </si>
  <si>
    <t>А01.12.001.998</t>
  </si>
  <si>
    <t>Определение относительного сердечно-сосудистого риска</t>
  </si>
  <si>
    <t>А01.12.001.997</t>
  </si>
  <si>
    <t>Определение абсолютного сердечно-сосудистого риска</t>
  </si>
  <si>
    <t>А06.09.006</t>
  </si>
  <si>
    <t>Флюорография легких</t>
  </si>
  <si>
    <t>А05.10.006</t>
  </si>
  <si>
    <t>Электрокардиография в покое </t>
  </si>
  <si>
    <t>А02.26.015</t>
  </si>
  <si>
    <t>Измерение внутриглазного давления </t>
  </si>
  <si>
    <t>В04.001.002.099</t>
  </si>
  <si>
    <t>Осмотр фельдшером (акушеркой) или врачом акушером-гинекологом</t>
  </si>
  <si>
    <t>В04.047.002.099</t>
  </si>
  <si>
    <t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 </t>
  </si>
  <si>
    <t>B04.070.002</t>
  </si>
  <si>
    <t>Краткое индивидуальное профилактическое консультирование</t>
  </si>
  <si>
    <t>B03.016.002</t>
  </si>
  <si>
    <t>Общий анализ крови</t>
  </si>
  <si>
    <t>A09.19.001.001</t>
  </si>
  <si>
    <t>Исследование кала на скрытую кровь иммунохимическим методом</t>
  </si>
  <si>
    <t>A06.20.004</t>
  </si>
  <si>
    <t>Маммография обеих молочных желез в двух проекциях</t>
  </si>
  <si>
    <t>А08.20.017.001</t>
  </si>
  <si>
    <t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 (далее - мазок с шейки матки), цитологическое исследование мазка с шейки матки </t>
  </si>
  <si>
    <t>В04.047.002</t>
  </si>
  <si>
    <t>Прием (осмотр) врачом-терапевтом по результатам первого этапа диспансеризации,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пальпация щитовидной железы, лимфатических узлов, с целью установления диагноза, определения группы здоровья, группы диспансерного наблюдения, определения медицинских показаний для осмотров (консультаций) и обследований в рамках второго этапа диспансеризации</t>
  </si>
  <si>
    <t>A03.16.001</t>
  </si>
  <si>
    <t>Эзофагогастродуоденоскопия</t>
  </si>
  <si>
    <t>ИТОГО по профилактическим медицинским осмотрам</t>
  </si>
  <si>
    <t>ИТОГО по диспансеризации</t>
  </si>
  <si>
    <t>40, 44, 46, 52, 56, 58, 62</t>
  </si>
  <si>
    <t>41, 43, 49, 53, 59, 61</t>
  </si>
  <si>
    <t>42, 48, 54</t>
  </si>
  <si>
    <t>50, 64</t>
  </si>
  <si>
    <t>Измерение внутриглазного давления</t>
  </si>
  <si>
    <t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</t>
  </si>
  <si>
    <t>А09.05.130</t>
  </si>
  <si>
    <t>Определение простат-специфического антигена (ПСА) в крови</t>
  </si>
  <si>
    <t xml:space="preserve">к Тарифному соглашению </t>
  </si>
  <si>
    <t>к Тарифному соглашению</t>
  </si>
  <si>
    <t xml:space="preserve">Объем профилактического медицинского осмотра </t>
  </si>
  <si>
    <t>65, 71</t>
  </si>
  <si>
    <t>66, 70, 72</t>
  </si>
  <si>
    <t>67, 69, 73, 75</t>
  </si>
  <si>
    <t>68, 74</t>
  </si>
  <si>
    <t>76, 78, 82, 84, 88, 90, 94, 96</t>
  </si>
  <si>
    <t>77, 83, 89, 95</t>
  </si>
  <si>
    <t>79, 81, 85, 87, 91, 93, 97, 99</t>
  </si>
  <si>
    <t>80, 86, 92, 98</t>
  </si>
  <si>
    <t>Измерение артериального давления</t>
  </si>
  <si>
    <t>Электрокардиография в покое</t>
  </si>
  <si>
    <t xml:space="preserve">B03.016.002 </t>
  </si>
  <si>
    <t xml:space="preserve">Исследование кала на скрытую кровь иммунохимическим методом </t>
  </si>
  <si>
    <t>Прием (осмотр) врачом-терапевтом по результатам первого этапа диспансеризации,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с целью установления диагноза, определения группы здоровья, группы диспансерного наблюдения, определения медицинских показаний для осмотров (консультаций) и обследований в рамках второго этапа диспансеризации</t>
  </si>
  <si>
    <t xml:space="preserve">в системе обязательного медицинского страхования </t>
  </si>
  <si>
    <t xml:space="preserve">Ямало-Ненецкого автономного округа  </t>
  </si>
  <si>
    <t xml:space="preserve"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 </t>
  </si>
  <si>
    <t>Приложение 21</t>
  </si>
  <si>
    <t>Ямало-Ненецкого автономного округа</t>
  </si>
  <si>
    <t>Тарифы осмотров и исследований при проведении второго этапа диспансеризации определенных групп взрослого населения</t>
  </si>
  <si>
    <t>№ п/п</t>
  </si>
  <si>
    <t>Осмотр, исследование, иное медицинское мероприятие</t>
  </si>
  <si>
    <t>B04.023.002</t>
  </si>
  <si>
    <t xml:space="preserve">Осмотр (консультация) врачом-неврологом </t>
  </si>
  <si>
    <t>В04.057.002</t>
  </si>
  <si>
    <t xml:space="preserve">Осмотр (консультация) врачом-хирургом </t>
  </si>
  <si>
    <t>В04.018.002</t>
  </si>
  <si>
    <t>Осмотр (консультация) врачом-колопроктологом</t>
  </si>
  <si>
    <t xml:space="preserve">B01.053.001 </t>
  </si>
  <si>
    <t xml:space="preserve">Осмотр (консультация) врачом-урологом </t>
  </si>
  <si>
    <t xml:space="preserve">B04.001.002 </t>
  </si>
  <si>
    <t xml:space="preserve">Осмотр (консультация) врачом акушером-гинекологом </t>
  </si>
  <si>
    <t>B04.028.002</t>
  </si>
  <si>
    <t>Осмотр (консультация) врачом-оториноларингологом</t>
  </si>
  <si>
    <t xml:space="preserve">B04.029.004 </t>
  </si>
  <si>
    <t xml:space="preserve">Осмотр (консультация) врачом-офтальмологом </t>
  </si>
  <si>
    <t>А04.12.005.003</t>
  </si>
  <si>
    <t xml:space="preserve">A03.19.002 </t>
  </si>
  <si>
    <t xml:space="preserve">Ректороманоскопия </t>
  </si>
  <si>
    <t>A03.18.001</t>
  </si>
  <si>
    <t xml:space="preserve">Колоноскопия </t>
  </si>
  <si>
    <t>А06.09.007</t>
  </si>
  <si>
    <t xml:space="preserve">Рентгенография легких </t>
  </si>
  <si>
    <t>А06.09.008.001</t>
  </si>
  <si>
    <t xml:space="preserve">Компьютерная томография легких </t>
  </si>
  <si>
    <t>А12.09.001.003</t>
  </si>
  <si>
    <t xml:space="preserve">Спирометрия </t>
  </si>
  <si>
    <t>B04.070.005</t>
  </si>
  <si>
    <t>Проведение индивидуального или группового (школы для пациентов) углубленного профилактического консультирования в отделении (кабинете) медицинской профилактики (центре здоровья)</t>
  </si>
  <si>
    <t xml:space="preserve">Прием (осмотр) врачом-терапевтом по результатам второго этапа диспансеризации </t>
  </si>
  <si>
    <t>B04.008.002</t>
  </si>
  <si>
    <t>Осмотр (консультация) врачом - дерматовенерологом</t>
  </si>
  <si>
    <t>А03.01.001</t>
  </si>
  <si>
    <t>Исследование на выявление злокачественных новообразований кожи и/или слизистых оболочек (дерматоскопия)</t>
  </si>
  <si>
    <t>А09.05.083</t>
  </si>
  <si>
    <t>Исследование уровня гликированного гемоглобина в крови</t>
  </si>
  <si>
    <t>Приложение 22</t>
  </si>
  <si>
    <t xml:space="preserve">к Тарифному соглашению  </t>
  </si>
  <si>
    <t xml:space="preserve">в системе обязательного медицинского страхования  </t>
  </si>
  <si>
    <t>Перечень осмотров и исследований</t>
  </si>
  <si>
    <t>ТАРИФЫ, рублей</t>
  </si>
  <si>
    <t>ДЕВОЧКИ</t>
  </si>
  <si>
    <t>I ЭТАП</t>
  </si>
  <si>
    <t>до 1 года</t>
  </si>
  <si>
    <t>1 - 2 года</t>
  </si>
  <si>
    <t>3 - 4 года</t>
  </si>
  <si>
    <t>5-6 лет</t>
  </si>
  <si>
    <t>7-14 лет</t>
  </si>
  <si>
    <t>15-17 лет</t>
  </si>
  <si>
    <t>Осмотр врачом - педиатром</t>
  </si>
  <si>
    <t>Ультразвуковое исследование органов брюшной полости</t>
  </si>
  <si>
    <t>Ультразвуковое исследование сердца</t>
  </si>
  <si>
    <t xml:space="preserve">Ультразвуковое исследование органов репродуктивной сферы </t>
  </si>
  <si>
    <t>Ультразвуковое исследование тазобедренных суставов</t>
  </si>
  <si>
    <t>Нейросонография</t>
  </si>
  <si>
    <t>Общий анализ мочи</t>
  </si>
  <si>
    <t>Исследование уровня глюкозы в крови</t>
  </si>
  <si>
    <t>Электрокардиография</t>
  </si>
  <si>
    <t>Осмотр врачом - неврологом</t>
  </si>
  <si>
    <t>Осмотр врачом - детским хирургом</t>
  </si>
  <si>
    <t>Осмотр врачом - офтальмологом</t>
  </si>
  <si>
    <t>Осмотр врачом - травматологом - ортопедом</t>
  </si>
  <si>
    <t>Осмотр врачом - детским стоматологом</t>
  </si>
  <si>
    <t>Осмотр врачом - оториноларингологом</t>
  </si>
  <si>
    <t>Осмотр врачом - акушером - гинекологом</t>
  </si>
  <si>
    <t>Осмотр врачом - детским эндокринологом</t>
  </si>
  <si>
    <t xml:space="preserve">ИТОГО стоимость 1 этапа: </t>
  </si>
  <si>
    <t>Приложение 23</t>
  </si>
  <si>
    <t>МАЛЬЧИКИ</t>
  </si>
  <si>
    <t>Осмотр врачом - детским урологом-андрологом</t>
  </si>
  <si>
    <t>Приложение 24</t>
  </si>
  <si>
    <t>Приложение 25</t>
  </si>
  <si>
    <t>Приложение 26</t>
  </si>
  <si>
    <t>новорожденные</t>
  </si>
  <si>
    <t>1 месяц</t>
  </si>
  <si>
    <t>2 месяца</t>
  </si>
  <si>
    <t>3 месяца</t>
  </si>
  <si>
    <t>4 месяца, 5 месяцев,
6 месяцев, 7 месяцев,
8 месяцев, 9 месяцев,
10 месяцев, 11 месяцев
1 год  3 месяца,
1 год  6 месяцев</t>
  </si>
  <si>
    <t>12 месяцев</t>
  </si>
  <si>
    <t>2 года</t>
  </si>
  <si>
    <t xml:space="preserve"> 4 года, 
5 лет,  8 лет, 
9 лет, 11 лет, 
12 лет       </t>
  </si>
  <si>
    <t>3 года</t>
  </si>
  <si>
    <t>6 лет</t>
  </si>
  <si>
    <t>7 лет</t>
  </si>
  <si>
    <t>10 лет</t>
  </si>
  <si>
    <t xml:space="preserve">   13 лет</t>
  </si>
  <si>
    <t>14 лет</t>
  </si>
  <si>
    <t xml:space="preserve">15 лет </t>
  </si>
  <si>
    <t xml:space="preserve">16 лет </t>
  </si>
  <si>
    <t xml:space="preserve">17 лет </t>
  </si>
  <si>
    <t>Осмотр врачом-педиатром</t>
  </si>
  <si>
    <t>Осмотр врачом-неврологом</t>
  </si>
  <si>
    <t>Осмотр врачом-детским хирургом</t>
  </si>
  <si>
    <t xml:space="preserve">Осмотр врачом-офтальмологом </t>
  </si>
  <si>
    <t>Осмотр врачом-оториноларингологом</t>
  </si>
  <si>
    <t>Осмотр врачом-травматологом-ортопедом</t>
  </si>
  <si>
    <t>Осмотр  врачом-детским стоматологом</t>
  </si>
  <si>
    <t xml:space="preserve">Осмотр врачом-акушером-гинекологом&lt;*&gt; </t>
  </si>
  <si>
    <t xml:space="preserve">Осмотр врачом-детским урологом-андрологом&lt;*&gt; </t>
  </si>
  <si>
    <t>Осмотр врачом-детским эндокринологом</t>
  </si>
  <si>
    <t xml:space="preserve">Аудиологический скрининг&lt;**&gt; </t>
  </si>
  <si>
    <t>Ультразвуковое исследование органов брюшной полости (комплексное)</t>
  </si>
  <si>
    <t>Ультразвуковое исследование почек</t>
  </si>
  <si>
    <t>Эхокардиография</t>
  </si>
  <si>
    <t>Скрининг на выявление группы риска возникновения или наличия нарушений психического развития</t>
  </si>
  <si>
    <t xml:space="preserve">ИТОГО стоимость 1 этапа для девочек:  </t>
  </si>
  <si>
    <t xml:space="preserve">ИТОГО стоимость 1 этапа для мальчиков:  </t>
  </si>
  <si>
    <t>&lt;*&gt; Медицинский осмотр врача - детского уролога-андролога проходят мальчики, врача-акушера-гинеколога - девочки</t>
  </si>
  <si>
    <t xml:space="preserve">&lt;**&gt; Аудиологический скрининг проводится в случае отсутствия сведений о его проведении
</t>
  </si>
  <si>
    <t>Тариф на 1 исследование, рублей (мужчины / женщины)</t>
  </si>
  <si>
    <t>Тарифы исследований и иных медицинских вмешательств, проводимых в рамках углубленной диспансеризации</t>
  </si>
  <si>
    <t>Способ оплаты</t>
  </si>
  <si>
    <t>Наименование показателя</t>
  </si>
  <si>
    <t>I этап углубленной диспансеризации</t>
  </si>
  <si>
    <t xml:space="preserve">комплексное посещение </t>
  </si>
  <si>
    <t>ИТОГО, в том числе:</t>
  </si>
  <si>
    <t>A12.09.005</t>
  </si>
  <si>
    <t>A12.09.001</t>
  </si>
  <si>
    <t>B03.016.003</t>
  </si>
  <si>
    <t>B03.016.004</t>
  </si>
  <si>
    <t>за медицинскую услугу</t>
  </si>
  <si>
    <t>A23.30.023</t>
  </si>
  <si>
    <t>A09.05.051.001</t>
  </si>
  <si>
    <t>II этап углубленной диспансеризации</t>
  </si>
  <si>
    <t>A04.10.002</t>
  </si>
  <si>
    <t>A06.09.005</t>
  </si>
  <si>
    <t>A04.12.006.002</t>
  </si>
  <si>
    <t>Приложение 27</t>
  </si>
  <si>
    <t>Приложение 28</t>
  </si>
  <si>
    <t>Приложение 29</t>
  </si>
  <si>
    <t>Приложение 30</t>
  </si>
  <si>
    <t>Приложение 20</t>
  </si>
  <si>
    <t xml:space="preserve">Дуплексное сканирование брахиоцефальных артерий </t>
  </si>
  <si>
    <t>Измерение насыщения крови кислородом (сатурация) в покое</t>
  </si>
  <si>
    <t>Проведение спирометрии или спирографии</t>
  </si>
  <si>
    <t xml:space="preserve">Общий (клинический) анализ крови развернутый </t>
  </si>
  <si>
    <t>Биохимический анализ крови (включая исследования уровня холестерина, уровня липопротеинов низкой плотности, C-реактивного белка, определение активности аланинаминотрансферазы в крови, определение активности аспартатаминотрансферазы в крови, определение активности лактатдегидрогеназы в крови, исследование уровня креатинина в крови)</t>
  </si>
  <si>
    <t>Тест с 6-минутной ходьбой (при исходной сатурации кислорода крови 95 процентов и больше в сочетании с наличием у гражданина жалоб на одышку, отеки, которые появились впервые или повысилась их интенсивность)</t>
  </si>
  <si>
    <t>Определение концентрации Д-димера в крови у граждан, перенесших среднюю степень тяжести и выше новой коронавирусной инфекции (COVID-19)</t>
  </si>
  <si>
    <t>Проведение эхокардиографии (в случае показателя сатурации в покое 94 процента и ниже, а также по результатам проведения теста с 6-минутной ходьбой)</t>
  </si>
  <si>
    <t>Проведение компьютерной томографии легких (в случае показателя сатурации в покое 94 процента и ниже, а также по результатам проведения теста с 6-минутной ходьбой)</t>
  </si>
  <si>
    <t>Дуплексное сканирование вен нижних конечностей (при наличии показаний по результатам определения концентрации Д-димера в крови)</t>
  </si>
  <si>
    <t>Ультразвуковое исследование щитовидной железы</t>
  </si>
  <si>
    <t>№п/п</t>
  </si>
  <si>
    <r>
      <t>Базовый норматив финансовых затрат на единицу объема медицинской помощи по диспансеризации -</t>
    </r>
    <r>
      <rPr>
        <b/>
        <sz val="16"/>
        <color rgb="FFFF0000"/>
        <rFont val="PT Astra Serif"/>
        <family val="1"/>
        <charset val="204"/>
      </rPr>
      <t xml:space="preserve"> 6 905 </t>
    </r>
    <r>
      <rPr>
        <b/>
        <sz val="16"/>
        <rFont val="PT Astra Serif"/>
        <family val="1"/>
        <charset val="204"/>
      </rPr>
      <t>рублей</t>
    </r>
  </si>
  <si>
    <r>
      <t>Базовый норматив финансовых затрат на единицу объема медицинской помощи по диспансеризации -</t>
    </r>
    <r>
      <rPr>
        <sz val="16"/>
        <color rgb="FFFF0000"/>
        <rFont val="PT Astra Serif"/>
        <family val="1"/>
        <charset val="204"/>
      </rPr>
      <t xml:space="preserve"> 6 905 рублей</t>
    </r>
  </si>
  <si>
    <r>
      <t xml:space="preserve">Базовый норматив финансовых затрат на единицу объема медицинской помощи по диспансеризации - </t>
    </r>
    <r>
      <rPr>
        <b/>
        <sz val="16"/>
        <color rgb="FFFF0000"/>
        <rFont val="PT Astra Serif"/>
        <family val="1"/>
        <charset val="204"/>
      </rPr>
      <t>6 905 рублей</t>
    </r>
  </si>
  <si>
    <r>
      <t xml:space="preserve">Базовый норматив финансовых затрат на  единицу объема  медицинской помощи - </t>
    </r>
    <r>
      <rPr>
        <b/>
        <sz val="14"/>
        <color rgb="FFFF0000"/>
        <rFont val="PT Astra Serif"/>
        <family val="1"/>
        <charset val="204"/>
      </rPr>
      <t>1 997 рублей</t>
    </r>
  </si>
  <si>
    <r>
      <t xml:space="preserve">Базовый норматив финансовых затрат на  единицу объема  медицинской помощи - </t>
    </r>
    <r>
      <rPr>
        <b/>
        <sz val="16"/>
        <color rgb="FFFF0000"/>
        <rFont val="PT Astra Serif"/>
        <family val="1"/>
        <charset val="204"/>
      </rPr>
      <t>2 844 рубля</t>
    </r>
  </si>
  <si>
    <r>
      <t>Базовый норматив финансовых затрат на  единицу объема  медицинской помощи -</t>
    </r>
    <r>
      <rPr>
        <b/>
        <sz val="16"/>
        <color rgb="FFFF0000"/>
        <rFont val="PT Astra Serif"/>
        <family val="1"/>
        <charset val="204"/>
      </rPr>
      <t xml:space="preserve"> 22 905 </t>
    </r>
    <r>
      <rPr>
        <b/>
        <sz val="16"/>
        <rFont val="PT Astra Serif"/>
        <family val="1"/>
        <charset val="204"/>
      </rPr>
      <t>рублей</t>
    </r>
  </si>
  <si>
    <r>
      <t>Базовый норматив финансовых затрат на  единицу объема  медицинской помощи -</t>
    </r>
    <r>
      <rPr>
        <b/>
        <sz val="16"/>
        <color rgb="FFFF0000"/>
        <rFont val="PT Astra Serif"/>
        <family val="1"/>
        <charset val="204"/>
      </rPr>
      <t xml:space="preserve"> 6 590 </t>
    </r>
    <r>
      <rPr>
        <b/>
        <sz val="16"/>
        <rFont val="PT Astra Serif"/>
        <family val="1"/>
        <charset val="204"/>
      </rPr>
      <t>рублей</t>
    </r>
  </si>
  <si>
    <r>
      <t xml:space="preserve">Базовый норматив финансовых затрат на  единицу объема  медицинской помощи -  </t>
    </r>
    <r>
      <rPr>
        <b/>
        <sz val="16"/>
        <color rgb="FFFF0000"/>
        <rFont val="PT Astra Serif"/>
        <family val="1"/>
        <charset val="204"/>
      </rPr>
      <t xml:space="preserve">22 905 </t>
    </r>
    <r>
      <rPr>
        <b/>
        <sz val="16"/>
        <rFont val="PT Astra Serif"/>
        <family val="1"/>
        <charset val="204"/>
      </rPr>
      <t>рублей</t>
    </r>
  </si>
  <si>
    <r>
      <t>Базовый норматив финансовых затрат на  единицу объема  медицинской помощи по профилактическим медицинским осмотрам -</t>
    </r>
    <r>
      <rPr>
        <b/>
        <sz val="16"/>
        <color rgb="FFFF0000"/>
        <rFont val="PT Astra Serif"/>
        <family val="1"/>
        <charset val="204"/>
      </rPr>
      <t xml:space="preserve"> 4 391 </t>
    </r>
    <r>
      <rPr>
        <b/>
        <sz val="16"/>
        <rFont val="PT Astra Serif"/>
        <family val="1"/>
        <charset val="204"/>
      </rPr>
      <t>рубль</t>
    </r>
  </si>
  <si>
    <r>
      <t xml:space="preserve">Базовый норматив финансовых затрат на единицу объема медицинской помощи по профилактическим медицинским осмотрам </t>
    </r>
    <r>
      <rPr>
        <sz val="16"/>
        <color rgb="FFFF0000"/>
        <rFont val="PT Astra Serif"/>
        <family val="1"/>
        <charset val="204"/>
      </rPr>
      <t>-  4 391 рубль</t>
    </r>
  </si>
  <si>
    <r>
      <t xml:space="preserve">Базовый норматив финансовых затрат на единицу объема медицинской помощи по профилактическим медицинским осмотрам - </t>
    </r>
    <r>
      <rPr>
        <b/>
        <sz val="16"/>
        <color rgb="FFFF0000"/>
        <rFont val="PT Astra Serif"/>
        <family val="1"/>
        <charset val="204"/>
      </rPr>
      <t xml:space="preserve"> 4 391 рубль</t>
    </r>
  </si>
  <si>
    <t>от 27 января 2023 года</t>
  </si>
  <si>
    <t>Тарифы комплексных посещений при проведении профилактических медицинских осмотров и первого этапа диспансеризации в определенные возрастные периоды женщинам в возрасте от 18 до 64 лет включительно</t>
  </si>
  <si>
    <t>Тарифы комплексных посещений при проведении профилактических медицинских осмотров и первого этапа диспансеризации в определенные возрастные периоды мужчинам в возрасте от 18 до 64 лет включительно</t>
  </si>
  <si>
    <t>Тарифы комплексных посещений при проведении профилактических медицинских осмотров и первого этапа диспансеризации в определенные возрастные периоды женщинам в возрасте 65 лет и старше</t>
  </si>
  <si>
    <t>Тарифы комплексных посещений при проведении профилактических медицинских осмотров и первого этапа диспансеризации в определенные возрастные периоды мужчинам в возрасте 65 лет и старше</t>
  </si>
  <si>
    <t>Тарифы комплексных посещений при проведении диспансеризации пребывающих в стационарных учреждениях детей-сирот и детей, находящихся в трудной жизненной ситуации</t>
  </si>
  <si>
    <t xml:space="preserve">Тарифы комплексных посещений при проведении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</t>
  </si>
  <si>
    <t>Тарифы комплексных посещений при проведении профилактических медицинских осмотров несовершеннолетних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</si>
</sst>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\ _₽_-;\-* #,##0\ _₽_-;_-* &quot;-&quot;\ _₽_-;_-@_-"/>
    <numFmt numFmtId="43" formatCode="_-* #,##0.00\ _₽_-;\-* #,##0.00\ _₽_-;_-* &quot;-&quot;??\ _₽_-;_-@_-"/>
    <numFmt numFmtId="164" formatCode="_-* #,##0.0\ _₽_-;\-* #,##0.0\ _₽_-;_-* &quot;-&quot;?\ _₽_-;_-@_-"/>
    <numFmt numFmtId="165" formatCode="0.0"/>
    <numFmt numFmtId="166" formatCode="#,##0\ _₽"/>
    <numFmt numFmtId="167" formatCode="_-* #,##0.0\ _₽_-;\-* #,##0.0\ _₽_-;_-* &quot;-&quot;\ _₽_-;_-@_-"/>
    <numFmt numFmtId="168" formatCode="_-* #,##0\ _₽_-;\-* #,##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6"/>
      <name val="PT Astra Serif"/>
      <family val="1"/>
      <charset val="204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sz val="14"/>
      <color theme="1"/>
      <name val="PT Astra Serif"/>
      <family val="1"/>
      <charset val="204"/>
    </font>
    <font>
      <b/>
      <sz val="14"/>
      <color rgb="FF333333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4"/>
      <color rgb="FF333333"/>
      <name val="PT Astra Serif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PT Astra Serif"/>
      <family val="1"/>
      <charset val="204"/>
    </font>
    <font>
      <sz val="14"/>
      <color indexed="8"/>
      <name val="PT Astra Serif"/>
      <family val="1"/>
      <charset val="204"/>
    </font>
    <font>
      <b/>
      <sz val="16"/>
      <color indexed="8"/>
      <name val="PT Astra Serif"/>
      <family val="1"/>
      <charset val="204"/>
    </font>
    <font>
      <b/>
      <sz val="14"/>
      <color indexed="8"/>
      <name val="PT Astra Serif"/>
      <family val="1"/>
      <charset val="204"/>
    </font>
    <font>
      <b/>
      <sz val="14"/>
      <color rgb="FFFF0000"/>
      <name val="PT Astra Serif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sz val="13"/>
      <color theme="1"/>
      <name val="PT Astra Serif"/>
      <family val="1"/>
      <charset val="204"/>
    </font>
    <font>
      <b/>
      <sz val="13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4"/>
      <color rgb="FFFF0000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6"/>
      <color rgb="FFFF0000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</cellStyleXfs>
  <cellXfs count="2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41" fontId="2" fillId="2" borderId="1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/>
    </xf>
    <xf numFmtId="0" fontId="4" fillId="0" borderId="0" xfId="0" applyFont="1" applyFill="1" applyAlignment="1">
      <alignment horizontal="center" vertical="center" textRotation="90"/>
    </xf>
    <xf numFmtId="0" fontId="4" fillId="0" borderId="0" xfId="0" applyFont="1" applyFill="1" applyAlignment="1">
      <alignment textRotation="90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textRotation="90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 readingOrder="1"/>
    </xf>
    <xf numFmtId="4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1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/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41" fontId="10" fillId="0" borderId="1" xfId="1" applyNumberFormat="1" applyFont="1" applyBorder="1" applyAlignment="1">
      <alignment horizontal="center" vertical="center" wrapText="1"/>
    </xf>
    <xf numFmtId="0" fontId="10" fillId="0" borderId="0" xfId="0" applyFont="1" applyBorder="1"/>
    <xf numFmtId="0" fontId="2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7" fontId="10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7" fontId="10" fillId="0" borderId="0" xfId="0" applyNumberFormat="1" applyFont="1" applyBorder="1" applyAlignment="1">
      <alignment horizontal="center" vertical="center" wrapText="1"/>
    </xf>
    <xf numFmtId="41" fontId="12" fillId="0" borderId="0" xfId="0" applyNumberFormat="1" applyFont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center" vertical="center" wrapText="1"/>
    </xf>
    <xf numFmtId="41" fontId="10" fillId="0" borderId="0" xfId="0" applyNumberFormat="1" applyFont="1" applyAlignment="1">
      <alignment horizontal="center"/>
    </xf>
    <xf numFmtId="0" fontId="12" fillId="0" borderId="0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41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/>
    <xf numFmtId="3" fontId="3" fillId="2" borderId="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166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/>
    <xf numFmtId="3" fontId="1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 wrapText="1"/>
    </xf>
    <xf numFmtId="41" fontId="4" fillId="0" borderId="0" xfId="0" applyNumberFormat="1" applyFont="1" applyAlignment="1">
      <alignment horizontal="center" vertical="center"/>
    </xf>
    <xf numFmtId="3" fontId="4" fillId="0" borderId="0" xfId="0" applyNumberFormat="1" applyFont="1"/>
    <xf numFmtId="1" fontId="2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Border="1" applyAlignment="1">
      <alignment vertical="top" wrapText="1"/>
    </xf>
    <xf numFmtId="41" fontId="4" fillId="0" borderId="0" xfId="0" applyNumberFormat="1" applyFont="1" applyAlignment="1">
      <alignment vertical="center"/>
    </xf>
    <xf numFmtId="0" fontId="16" fillId="0" borderId="0" xfId="4" applyFont="1"/>
    <xf numFmtId="0" fontId="16" fillId="0" borderId="0" xfId="4" applyFont="1" applyAlignment="1">
      <alignment horizontal="center" vertical="center" wrapText="1"/>
    </xf>
    <xf numFmtId="0" fontId="17" fillId="0" borderId="0" xfId="4" applyFont="1" applyAlignment="1">
      <alignment horizontal="right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17" fillId="0" borderId="0" xfId="4" applyFont="1"/>
    <xf numFmtId="0" fontId="6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left" vertical="center"/>
    </xf>
    <xf numFmtId="0" fontId="18" fillId="0" borderId="0" xfId="4" applyFont="1" applyAlignment="1">
      <alignment horizontal="center" vertical="center"/>
    </xf>
    <xf numFmtId="49" fontId="4" fillId="0" borderId="1" xfId="4" applyNumberFormat="1" applyFont="1" applyBorder="1" applyAlignment="1">
      <alignment horizontal="center" vertical="center" wrapText="1"/>
    </xf>
    <xf numFmtId="0" fontId="2" fillId="0" borderId="1" xfId="4" applyFont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17" fillId="0" borderId="0" xfId="4" applyFont="1" applyAlignment="1">
      <alignment vertical="center"/>
    </xf>
    <xf numFmtId="49" fontId="17" fillId="0" borderId="0" xfId="4" applyNumberFormat="1" applyFont="1" applyAlignment="1">
      <alignment horizontal="center" vertical="center"/>
    </xf>
    <xf numFmtId="0" fontId="17" fillId="0" borderId="0" xfId="4" applyFont="1" applyAlignment="1">
      <alignment horizontal="left" vertical="center" wrapText="1"/>
    </xf>
    <xf numFmtId="49" fontId="16" fillId="0" borderId="0" xfId="4" applyNumberFormat="1" applyFont="1" applyAlignment="1">
      <alignment horizontal="center" vertical="center"/>
    </xf>
    <xf numFmtId="0" fontId="16" fillId="0" borderId="0" xfId="4" applyFont="1" applyAlignment="1">
      <alignment horizontal="left" vertical="center" wrapText="1"/>
    </xf>
    <xf numFmtId="0" fontId="2" fillId="0" borderId="0" xfId="5" applyFont="1" applyFill="1"/>
    <xf numFmtId="0" fontId="2" fillId="0" borderId="0" xfId="3" applyFont="1" applyFill="1" applyAlignment="1">
      <alignment vertical="center"/>
    </xf>
    <xf numFmtId="0" fontId="16" fillId="0" borderId="0" xfId="4" applyFont="1" applyFill="1"/>
    <xf numFmtId="168" fontId="18" fillId="0" borderId="0" xfId="4" applyNumberFormat="1" applyFont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1" fontId="2" fillId="0" borderId="1" xfId="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9" fillId="0" borderId="0" xfId="4" applyFont="1"/>
    <xf numFmtId="0" fontId="3" fillId="0" borderId="0" xfId="4" applyFont="1" applyAlignment="1">
      <alignment horizontal="right" vertical="center"/>
    </xf>
    <xf numFmtId="0" fontId="2" fillId="0" borderId="0" xfId="4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1" fillId="0" borderId="0" xfId="4" applyFont="1"/>
    <xf numFmtId="41" fontId="4" fillId="0" borderId="0" xfId="0" applyNumberFormat="1" applyFont="1"/>
    <xf numFmtId="41" fontId="10" fillId="0" borderId="0" xfId="0" applyNumberFormat="1" applyFont="1" applyBorder="1" applyAlignment="1">
      <alignment vertical="center" wrapText="1"/>
    </xf>
    <xf numFmtId="41" fontId="12" fillId="3" borderId="0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/>
    </xf>
    <xf numFmtId="168" fontId="3" fillId="0" borderId="1" xfId="4" applyNumberFormat="1" applyFont="1" applyBorder="1" applyAlignment="1">
      <alignment horizontal="center" vertical="center"/>
    </xf>
    <xf numFmtId="168" fontId="2" fillId="0" borderId="1" xfId="4" applyNumberFormat="1" applyFont="1" applyBorder="1" applyAlignment="1">
      <alignment vertical="center"/>
    </xf>
    <xf numFmtId="168" fontId="2" fillId="0" borderId="1" xfId="4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4" applyFont="1"/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3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2" xfId="4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4" applyFont="1" applyFill="1" applyAlignment="1">
      <alignment horizontal="right" vertical="center" wrapText="1"/>
    </xf>
    <xf numFmtId="0" fontId="15" fillId="0" borderId="0" xfId="4" applyAlignment="1">
      <alignment horizontal="right" vertical="center" wrapText="1"/>
    </xf>
    <xf numFmtId="0" fontId="2" fillId="0" borderId="1" xfId="4" applyFont="1" applyBorder="1" applyAlignment="1">
      <alignment horizontal="center" vertical="top" wrapText="1"/>
    </xf>
    <xf numFmtId="0" fontId="3" fillId="0" borderId="2" xfId="4" applyFont="1" applyBorder="1" applyAlignment="1">
      <alignment horizontal="center" vertical="center" wrapText="1"/>
    </xf>
    <xf numFmtId="0" fontId="9" fillId="0" borderId="0" xfId="4" applyFont="1" applyAlignment="1">
      <alignment horizontal="left"/>
    </xf>
    <xf numFmtId="0" fontId="9" fillId="0" borderId="0" xfId="4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justify" wrapText="1"/>
    </xf>
    <xf numFmtId="0" fontId="2" fillId="0" borderId="0" xfId="0" applyFont="1" applyAlignment="1">
      <alignment horizontal="right" vertical="center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1"/>
  <sheetViews>
    <sheetView tabSelected="1" view="pageBreakPreview" zoomScale="60" zoomScaleNormal="60" workbookViewId="0">
      <pane xSplit="5" ySplit="14" topLeftCell="F30" activePane="bottomRight" state="frozen"/>
      <selection pane="topRight" activeCell="E1" sqref="E1"/>
      <selection pane="bottomLeft" activeCell="A13" sqref="A13"/>
      <selection pane="bottomRight" activeCell="A7" sqref="A7:R7"/>
    </sheetView>
  </sheetViews>
  <sheetFormatPr defaultRowHeight="13.5" customHeight="1" x14ac:dyDescent="0.3"/>
  <cols>
    <col min="1" max="1" width="9.140625" style="12"/>
    <col min="2" max="3" width="7.140625" style="12" customWidth="1"/>
    <col min="4" max="4" width="29.7109375" style="12" customWidth="1"/>
    <col min="5" max="5" width="92.42578125" style="22" customWidth="1"/>
    <col min="6" max="9" width="17.28515625" style="11" customWidth="1"/>
    <col min="10" max="18" width="17.28515625" style="26" customWidth="1"/>
    <col min="19" max="67" width="9.140625" style="9"/>
    <col min="68" max="16384" width="9.140625" style="12"/>
  </cols>
  <sheetData>
    <row r="1" spans="1:67" s="1" customFormat="1" ht="21" customHeight="1" x14ac:dyDescent="0.25">
      <c r="B1" s="4"/>
      <c r="C1" s="4"/>
      <c r="D1" s="4"/>
      <c r="E1" s="38"/>
      <c r="F1" s="4"/>
      <c r="G1" s="4"/>
      <c r="H1" s="4"/>
      <c r="I1" s="4"/>
      <c r="J1" s="4"/>
      <c r="K1" s="4"/>
      <c r="L1" s="4"/>
      <c r="M1" s="205"/>
      <c r="N1" s="205"/>
      <c r="P1" s="208"/>
      <c r="Q1" s="208"/>
      <c r="R1" s="204" t="s">
        <v>218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 s="5" customFormat="1" ht="21" customHeight="1" x14ac:dyDescent="0.25"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205"/>
      <c r="N2" s="205"/>
      <c r="P2" s="51"/>
      <c r="Q2" s="51"/>
      <c r="R2" s="205" t="s">
        <v>65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s="5" customFormat="1" ht="21" customHeight="1" x14ac:dyDescent="0.25">
      <c r="B3" s="7"/>
      <c r="C3" s="7"/>
      <c r="D3" s="7"/>
      <c r="E3" s="8"/>
      <c r="F3" s="7"/>
      <c r="G3" s="7"/>
      <c r="H3" s="7"/>
      <c r="I3" s="7"/>
      <c r="J3" s="7"/>
      <c r="K3" s="7"/>
      <c r="L3" s="7"/>
      <c r="N3" s="49"/>
      <c r="O3" s="49"/>
      <c r="P3" s="49"/>
      <c r="Q3" s="49"/>
      <c r="R3" s="205" t="s">
        <v>0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s="5" customFormat="1" ht="21" customHeight="1" x14ac:dyDescent="0.25"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206"/>
      <c r="N4" s="206"/>
      <c r="O4" s="206"/>
      <c r="Q4" s="49"/>
      <c r="R4" s="205" t="s">
        <v>1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s="5" customFormat="1" ht="21" customHeight="1" x14ac:dyDescent="0.25"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205"/>
      <c r="N5" s="205"/>
      <c r="P5" s="209"/>
      <c r="Q5" s="209"/>
      <c r="R5" s="218" t="s">
        <v>242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21" customHeight="1" x14ac:dyDescent="0.3">
      <c r="B6" s="9"/>
      <c r="C6" s="9"/>
      <c r="D6" s="9"/>
      <c r="E6" s="10"/>
      <c r="J6" s="11"/>
      <c r="K6" s="11"/>
      <c r="L6" s="11"/>
      <c r="M6" s="11"/>
      <c r="N6" s="11"/>
      <c r="O6" s="11"/>
      <c r="P6" s="11"/>
      <c r="Q6" s="11"/>
      <c r="R6" s="11"/>
    </row>
    <row r="7" spans="1:67" ht="47.25" customHeight="1" x14ac:dyDescent="0.3">
      <c r="A7" s="220" t="s">
        <v>243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</row>
    <row r="8" spans="1:67" ht="24.75" customHeight="1" x14ac:dyDescent="0.3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</row>
    <row r="9" spans="1:67" ht="28.5" customHeight="1" x14ac:dyDescent="0.3">
      <c r="B9" s="223" t="s">
        <v>239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</row>
    <row r="10" spans="1:67" ht="28.5" customHeight="1" x14ac:dyDescent="0.3">
      <c r="B10" s="223" t="s">
        <v>231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</row>
    <row r="11" spans="1:67" ht="27" customHeight="1" x14ac:dyDescent="0.3">
      <c r="B11" s="13"/>
      <c r="C11" s="9"/>
      <c r="D11" s="9"/>
      <c r="E11" s="14"/>
      <c r="F11" s="15"/>
      <c r="J11" s="11"/>
      <c r="K11" s="11"/>
      <c r="L11" s="11"/>
      <c r="M11" s="11"/>
      <c r="N11" s="11"/>
      <c r="O11" s="11"/>
      <c r="P11" s="11"/>
      <c r="Q11" s="11"/>
      <c r="R11" s="11" t="s">
        <v>2</v>
      </c>
    </row>
    <row r="12" spans="1:67" s="5" customFormat="1" ht="33" customHeight="1" x14ac:dyDescent="0.25">
      <c r="A12" s="221" t="s">
        <v>230</v>
      </c>
      <c r="B12" s="224" t="s">
        <v>3</v>
      </c>
      <c r="C12" s="224" t="s">
        <v>4</v>
      </c>
      <c r="D12" s="226" t="s">
        <v>5</v>
      </c>
      <c r="E12" s="225" t="s">
        <v>6</v>
      </c>
      <c r="F12" s="225" t="s">
        <v>7</v>
      </c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7" s="5" customFormat="1" ht="76.5" customHeight="1" x14ac:dyDescent="0.25">
      <c r="A13" s="222"/>
      <c r="B13" s="224"/>
      <c r="C13" s="224"/>
      <c r="D13" s="227"/>
      <c r="E13" s="225"/>
      <c r="F13" s="31" t="s">
        <v>8</v>
      </c>
      <c r="G13" s="31" t="s">
        <v>9</v>
      </c>
      <c r="H13" s="31" t="s">
        <v>10</v>
      </c>
      <c r="I13" s="31" t="s">
        <v>11</v>
      </c>
      <c r="J13" s="31" t="s">
        <v>12</v>
      </c>
      <c r="K13" s="31">
        <v>36</v>
      </c>
      <c r="L13" s="31">
        <v>38</v>
      </c>
      <c r="M13" s="31">
        <v>39</v>
      </c>
      <c r="N13" s="31" t="s">
        <v>13</v>
      </c>
      <c r="O13" s="31" t="s">
        <v>14</v>
      </c>
      <c r="P13" s="31" t="s">
        <v>15</v>
      </c>
      <c r="Q13" s="31">
        <v>45</v>
      </c>
      <c r="R13" s="31" t="s">
        <v>16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67" s="5" customFormat="1" ht="28.5" customHeight="1" x14ac:dyDescent="0.25">
      <c r="A14" s="200"/>
      <c r="B14" s="224"/>
      <c r="C14" s="224"/>
      <c r="D14" s="199">
        <v>1</v>
      </c>
      <c r="E14" s="31">
        <v>2</v>
      </c>
      <c r="F14" s="31">
        <v>3</v>
      </c>
      <c r="G14" s="31">
        <v>4</v>
      </c>
      <c r="H14" s="31">
        <v>5</v>
      </c>
      <c r="I14" s="31">
        <v>6</v>
      </c>
      <c r="J14" s="31">
        <v>7</v>
      </c>
      <c r="K14" s="31">
        <v>8</v>
      </c>
      <c r="L14" s="31">
        <v>9</v>
      </c>
      <c r="M14" s="31">
        <v>10</v>
      </c>
      <c r="N14" s="31">
        <v>11</v>
      </c>
      <c r="O14" s="31">
        <v>12</v>
      </c>
      <c r="P14" s="31">
        <v>13</v>
      </c>
      <c r="Q14" s="31">
        <v>14</v>
      </c>
      <c r="R14" s="31">
        <v>15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s="5" customFormat="1" ht="30" customHeight="1" x14ac:dyDescent="0.25">
      <c r="A15" s="200">
        <v>1</v>
      </c>
      <c r="B15" s="224"/>
      <c r="C15" s="224"/>
      <c r="D15" s="31" t="s">
        <v>17</v>
      </c>
      <c r="E15" s="16" t="s">
        <v>18</v>
      </c>
      <c r="F15" s="17">
        <v>243</v>
      </c>
      <c r="G15" s="17">
        <v>243</v>
      </c>
      <c r="H15" s="17">
        <v>243</v>
      </c>
      <c r="I15" s="17">
        <v>243</v>
      </c>
      <c r="J15" s="17">
        <v>243</v>
      </c>
      <c r="K15" s="17">
        <v>243</v>
      </c>
      <c r="L15" s="17">
        <v>243</v>
      </c>
      <c r="M15" s="17">
        <v>243</v>
      </c>
      <c r="N15" s="17">
        <v>243</v>
      </c>
      <c r="O15" s="17">
        <v>243</v>
      </c>
      <c r="P15" s="17">
        <v>243</v>
      </c>
      <c r="Q15" s="17">
        <v>243</v>
      </c>
      <c r="R15" s="17">
        <v>243</v>
      </c>
      <c r="S15" s="18"/>
      <c r="T15" s="19"/>
      <c r="U15" s="19"/>
      <c r="V15" s="19"/>
      <c r="W15" s="19"/>
      <c r="X15" s="19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s="5" customFormat="1" ht="47.25" customHeight="1" x14ac:dyDescent="0.25">
      <c r="A16" s="200">
        <v>2</v>
      </c>
      <c r="B16" s="224"/>
      <c r="C16" s="224"/>
      <c r="D16" s="31" t="s">
        <v>19</v>
      </c>
      <c r="E16" s="16" t="s">
        <v>20</v>
      </c>
      <c r="F16" s="17">
        <v>200</v>
      </c>
      <c r="G16" s="17">
        <v>200</v>
      </c>
      <c r="H16" s="17">
        <v>200</v>
      </c>
      <c r="I16" s="17">
        <v>200</v>
      </c>
      <c r="J16" s="17">
        <v>200</v>
      </c>
      <c r="K16" s="17">
        <v>200</v>
      </c>
      <c r="L16" s="17">
        <v>200</v>
      </c>
      <c r="M16" s="17">
        <v>200</v>
      </c>
      <c r="N16" s="17">
        <v>200</v>
      </c>
      <c r="O16" s="17">
        <v>200</v>
      </c>
      <c r="P16" s="17">
        <v>200</v>
      </c>
      <c r="Q16" s="17">
        <v>200</v>
      </c>
      <c r="R16" s="17">
        <v>200</v>
      </c>
      <c r="S16" s="18"/>
      <c r="T16" s="19"/>
      <c r="U16" s="19"/>
      <c r="V16" s="19"/>
      <c r="W16" s="19"/>
      <c r="X16" s="19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7" s="5" customFormat="1" ht="30" customHeight="1" x14ac:dyDescent="0.25">
      <c r="A17" s="200">
        <v>3</v>
      </c>
      <c r="B17" s="224"/>
      <c r="C17" s="224"/>
      <c r="D17" s="31" t="s">
        <v>21</v>
      </c>
      <c r="E17" s="16" t="s">
        <v>22</v>
      </c>
      <c r="F17" s="17">
        <v>131</v>
      </c>
      <c r="G17" s="17">
        <v>131</v>
      </c>
      <c r="H17" s="17">
        <v>131</v>
      </c>
      <c r="I17" s="17">
        <v>131</v>
      </c>
      <c r="J17" s="17">
        <v>131</v>
      </c>
      <c r="K17" s="17">
        <v>131</v>
      </c>
      <c r="L17" s="17">
        <v>131</v>
      </c>
      <c r="M17" s="17">
        <v>131</v>
      </c>
      <c r="N17" s="17">
        <v>131</v>
      </c>
      <c r="O17" s="17">
        <v>131</v>
      </c>
      <c r="P17" s="17">
        <v>131</v>
      </c>
      <c r="Q17" s="17">
        <v>131</v>
      </c>
      <c r="R17" s="17">
        <v>131</v>
      </c>
      <c r="S17" s="18"/>
      <c r="T17" s="19"/>
      <c r="U17" s="19"/>
      <c r="V17" s="19"/>
      <c r="W17" s="19"/>
      <c r="X17" s="19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7" s="5" customFormat="1" ht="30" customHeight="1" x14ac:dyDescent="0.25">
      <c r="A18" s="200">
        <v>4</v>
      </c>
      <c r="B18" s="224"/>
      <c r="C18" s="224"/>
      <c r="D18" s="31" t="s">
        <v>23</v>
      </c>
      <c r="E18" s="16" t="s">
        <v>24</v>
      </c>
      <c r="F18" s="17">
        <v>760</v>
      </c>
      <c r="G18" s="17">
        <v>760</v>
      </c>
      <c r="H18" s="17">
        <v>760</v>
      </c>
      <c r="I18" s="17">
        <v>760</v>
      </c>
      <c r="J18" s="17">
        <v>760</v>
      </c>
      <c r="K18" s="17">
        <v>760</v>
      </c>
      <c r="L18" s="17">
        <v>760</v>
      </c>
      <c r="M18" s="17">
        <v>760</v>
      </c>
      <c r="N18" s="17">
        <v>760</v>
      </c>
      <c r="O18" s="17">
        <v>760</v>
      </c>
      <c r="P18" s="17">
        <v>760</v>
      </c>
      <c r="Q18" s="17">
        <v>760</v>
      </c>
      <c r="R18" s="17">
        <v>760</v>
      </c>
      <c r="S18" s="18"/>
      <c r="T18" s="19"/>
      <c r="U18" s="19"/>
      <c r="V18" s="19"/>
      <c r="W18" s="19"/>
      <c r="X18" s="19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s="5" customFormat="1" ht="30" customHeight="1" x14ac:dyDescent="0.25">
      <c r="A19" s="200">
        <v>5</v>
      </c>
      <c r="B19" s="224"/>
      <c r="C19" s="224"/>
      <c r="D19" s="31" t="s">
        <v>25</v>
      </c>
      <c r="E19" s="16" t="s">
        <v>26</v>
      </c>
      <c r="F19" s="17">
        <v>629</v>
      </c>
      <c r="G19" s="17">
        <v>629</v>
      </c>
      <c r="H19" s="17">
        <v>629</v>
      </c>
      <c r="I19" s="17">
        <v>629</v>
      </c>
      <c r="J19" s="17">
        <v>629</v>
      </c>
      <c r="K19" s="17">
        <v>629</v>
      </c>
      <c r="L19" s="17">
        <v>629</v>
      </c>
      <c r="M19" s="17">
        <v>629</v>
      </c>
      <c r="N19" s="17">
        <v>629</v>
      </c>
      <c r="O19" s="17">
        <v>629</v>
      </c>
      <c r="P19" s="17">
        <v>629</v>
      </c>
      <c r="Q19" s="17">
        <v>629</v>
      </c>
      <c r="R19" s="17">
        <v>629</v>
      </c>
      <c r="S19" s="18"/>
      <c r="T19" s="19"/>
      <c r="U19" s="19"/>
      <c r="V19" s="19"/>
      <c r="W19" s="19"/>
      <c r="X19" s="19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s="5" customFormat="1" ht="30" customHeight="1" x14ac:dyDescent="0.25">
      <c r="A20" s="200">
        <v>6</v>
      </c>
      <c r="B20" s="224"/>
      <c r="C20" s="224"/>
      <c r="D20" s="31" t="s">
        <v>27</v>
      </c>
      <c r="E20" s="16" t="s">
        <v>28</v>
      </c>
      <c r="F20" s="17">
        <v>395</v>
      </c>
      <c r="G20" s="17">
        <v>395</v>
      </c>
      <c r="H20" s="17">
        <v>395</v>
      </c>
      <c r="I20" s="17">
        <v>395</v>
      </c>
      <c r="J20" s="17">
        <v>395</v>
      </c>
      <c r="K20" s="17">
        <v>395</v>
      </c>
      <c r="L20" s="17">
        <v>395</v>
      </c>
      <c r="M20" s="17">
        <v>395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8"/>
      <c r="T20" s="19"/>
      <c r="U20" s="19"/>
      <c r="V20" s="19"/>
      <c r="W20" s="19"/>
      <c r="X20" s="19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67" s="5" customFormat="1" ht="30" customHeight="1" x14ac:dyDescent="0.25">
      <c r="A21" s="200">
        <v>7</v>
      </c>
      <c r="B21" s="224"/>
      <c r="C21" s="224"/>
      <c r="D21" s="31" t="s">
        <v>29</v>
      </c>
      <c r="E21" s="16" t="s">
        <v>30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395</v>
      </c>
      <c r="O21" s="17">
        <v>395</v>
      </c>
      <c r="P21" s="17">
        <v>395</v>
      </c>
      <c r="Q21" s="17">
        <v>395</v>
      </c>
      <c r="R21" s="17">
        <v>395</v>
      </c>
      <c r="S21" s="18"/>
      <c r="T21" s="19"/>
      <c r="U21" s="19"/>
      <c r="V21" s="19"/>
      <c r="W21" s="19"/>
      <c r="X21" s="19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7" s="20" customFormat="1" ht="30" customHeight="1" x14ac:dyDescent="0.25">
      <c r="A22" s="203">
        <v>8</v>
      </c>
      <c r="B22" s="224"/>
      <c r="C22" s="224"/>
      <c r="D22" s="31" t="s">
        <v>31</v>
      </c>
      <c r="E22" s="16" t="s">
        <v>32</v>
      </c>
      <c r="F22" s="17">
        <v>993</v>
      </c>
      <c r="G22" s="17">
        <v>0</v>
      </c>
      <c r="H22" s="17">
        <v>993</v>
      </c>
      <c r="I22" s="17">
        <v>0</v>
      </c>
      <c r="J22" s="17">
        <v>0</v>
      </c>
      <c r="K22" s="17">
        <v>993</v>
      </c>
      <c r="L22" s="17">
        <v>993</v>
      </c>
      <c r="M22" s="17">
        <v>0</v>
      </c>
      <c r="N22" s="17">
        <v>993</v>
      </c>
      <c r="O22" s="17">
        <v>0</v>
      </c>
      <c r="P22" s="17">
        <v>993</v>
      </c>
      <c r="Q22" s="17">
        <v>0</v>
      </c>
      <c r="R22" s="17">
        <v>0</v>
      </c>
      <c r="S22" s="18"/>
      <c r="T22" s="19"/>
      <c r="U22" s="19"/>
      <c r="V22" s="19"/>
      <c r="W22" s="19"/>
      <c r="X22" s="19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7" s="5" customFormat="1" ht="30" customHeight="1" x14ac:dyDescent="0.25">
      <c r="A23" s="200">
        <v>9</v>
      </c>
      <c r="B23" s="224"/>
      <c r="C23" s="224"/>
      <c r="D23" s="31" t="s">
        <v>33</v>
      </c>
      <c r="E23" s="16" t="s">
        <v>34</v>
      </c>
      <c r="F23" s="17">
        <v>0</v>
      </c>
      <c r="G23" s="17">
        <v>0</v>
      </c>
      <c r="H23" s="17">
        <v>0</v>
      </c>
      <c r="I23" s="17">
        <v>0</v>
      </c>
      <c r="J23" s="17">
        <v>1043</v>
      </c>
      <c r="K23" s="17">
        <v>1043</v>
      </c>
      <c r="L23" s="17">
        <v>1043</v>
      </c>
      <c r="M23" s="17">
        <v>1043</v>
      </c>
      <c r="N23" s="17">
        <v>1043</v>
      </c>
      <c r="O23" s="17">
        <v>1043</v>
      </c>
      <c r="P23" s="17">
        <v>1043</v>
      </c>
      <c r="Q23" s="17">
        <v>1043</v>
      </c>
      <c r="R23" s="17">
        <v>1043</v>
      </c>
      <c r="S23" s="18"/>
      <c r="T23" s="19"/>
      <c r="U23" s="19"/>
      <c r="V23" s="19"/>
      <c r="W23" s="19"/>
      <c r="X23" s="19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7" s="5" customFormat="1" ht="30" customHeight="1" x14ac:dyDescent="0.25">
      <c r="A24" s="200">
        <v>10</v>
      </c>
      <c r="B24" s="224"/>
      <c r="C24" s="224"/>
      <c r="D24" s="31" t="s">
        <v>35</v>
      </c>
      <c r="E24" s="16" t="s">
        <v>36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98</v>
      </c>
      <c r="O24" s="17">
        <v>98</v>
      </c>
      <c r="P24" s="17">
        <v>98</v>
      </c>
      <c r="Q24" s="17">
        <v>98</v>
      </c>
      <c r="R24" s="17">
        <v>98</v>
      </c>
      <c r="S24" s="18"/>
      <c r="T24" s="19"/>
      <c r="U24" s="19"/>
      <c r="V24" s="19"/>
      <c r="W24" s="19"/>
      <c r="X24" s="19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7" s="5" customFormat="1" ht="30" customHeight="1" x14ac:dyDescent="0.25">
      <c r="A25" s="200">
        <v>11</v>
      </c>
      <c r="B25" s="224"/>
      <c r="C25" s="224"/>
      <c r="D25" s="31" t="s">
        <v>37</v>
      </c>
      <c r="E25" s="16" t="s">
        <v>38</v>
      </c>
      <c r="F25" s="17">
        <v>1398</v>
      </c>
      <c r="G25" s="17">
        <v>1398</v>
      </c>
      <c r="H25" s="17">
        <v>1398</v>
      </c>
      <c r="I25" s="17">
        <v>1398</v>
      </c>
      <c r="J25" s="17">
        <v>1398</v>
      </c>
      <c r="K25" s="17">
        <v>1398</v>
      </c>
      <c r="L25" s="17">
        <v>1398</v>
      </c>
      <c r="M25" s="17">
        <v>1398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8"/>
      <c r="T25" s="19"/>
      <c r="U25" s="19"/>
      <c r="V25" s="19"/>
      <c r="W25" s="19"/>
      <c r="X25" s="19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7" s="5" customFormat="1" ht="165" customHeight="1" x14ac:dyDescent="0.25">
      <c r="A26" s="200">
        <v>12</v>
      </c>
      <c r="B26" s="224"/>
      <c r="C26" s="224"/>
      <c r="D26" s="31" t="s">
        <v>39</v>
      </c>
      <c r="E26" s="16" t="s">
        <v>40</v>
      </c>
      <c r="F26" s="17">
        <v>1001</v>
      </c>
      <c r="G26" s="17">
        <v>1001</v>
      </c>
      <c r="H26" s="17">
        <v>1001</v>
      </c>
      <c r="I26" s="17">
        <v>1001</v>
      </c>
      <c r="J26" s="17">
        <v>1001</v>
      </c>
      <c r="K26" s="17">
        <v>1001</v>
      </c>
      <c r="L26" s="17">
        <v>1001</v>
      </c>
      <c r="M26" s="17">
        <v>1001</v>
      </c>
      <c r="N26" s="17">
        <v>1001</v>
      </c>
      <c r="O26" s="17">
        <v>1001</v>
      </c>
      <c r="P26" s="17">
        <v>1001</v>
      </c>
      <c r="Q26" s="17">
        <v>1001</v>
      </c>
      <c r="R26" s="17">
        <v>1001</v>
      </c>
      <c r="S26" s="18"/>
      <c r="T26" s="19"/>
      <c r="U26" s="19"/>
      <c r="V26" s="19"/>
      <c r="W26" s="19"/>
      <c r="X26" s="19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7" s="5" customFormat="1" ht="30" customHeight="1" x14ac:dyDescent="0.25">
      <c r="A27" s="200">
        <v>13</v>
      </c>
      <c r="B27" s="224"/>
      <c r="C27" s="224"/>
      <c r="D27" s="21" t="s">
        <v>41</v>
      </c>
      <c r="E27" s="16" t="s">
        <v>42</v>
      </c>
      <c r="F27" s="17">
        <v>479</v>
      </c>
      <c r="G27" s="17">
        <v>0</v>
      </c>
      <c r="H27" s="17">
        <v>0</v>
      </c>
      <c r="I27" s="17">
        <v>479</v>
      </c>
      <c r="J27" s="17">
        <v>0</v>
      </c>
      <c r="K27" s="17">
        <v>479</v>
      </c>
      <c r="L27" s="17">
        <v>0</v>
      </c>
      <c r="M27" s="17">
        <v>479</v>
      </c>
      <c r="N27" s="17">
        <v>0</v>
      </c>
      <c r="O27" s="17">
        <v>0</v>
      </c>
      <c r="P27" s="17">
        <v>479</v>
      </c>
      <c r="Q27" s="17">
        <v>479</v>
      </c>
      <c r="R27" s="17">
        <v>479</v>
      </c>
      <c r="S27" s="18"/>
      <c r="T27" s="19"/>
      <c r="U27" s="19"/>
      <c r="V27" s="19"/>
      <c r="W27" s="19"/>
      <c r="X27" s="19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7" s="5" customFormat="1" ht="30" customHeight="1" x14ac:dyDescent="0.25">
      <c r="A28" s="200">
        <v>14</v>
      </c>
      <c r="B28" s="224"/>
      <c r="C28" s="224"/>
      <c r="D28" s="21" t="s">
        <v>43</v>
      </c>
      <c r="E28" s="16" t="s">
        <v>44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1027</v>
      </c>
      <c r="O28" s="17">
        <v>1027</v>
      </c>
      <c r="P28" s="17">
        <v>1027</v>
      </c>
      <c r="Q28" s="17">
        <v>1027</v>
      </c>
      <c r="R28" s="17">
        <v>1027</v>
      </c>
      <c r="S28" s="18"/>
      <c r="T28" s="19"/>
      <c r="U28" s="19"/>
      <c r="V28" s="19"/>
      <c r="W28" s="19"/>
      <c r="X28" s="19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s="5" customFormat="1" ht="30" customHeight="1" x14ac:dyDescent="0.25">
      <c r="A29" s="200">
        <v>15</v>
      </c>
      <c r="B29" s="224"/>
      <c r="C29" s="224"/>
      <c r="D29" s="31" t="s">
        <v>45</v>
      </c>
      <c r="E29" s="16" t="s">
        <v>46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994</v>
      </c>
      <c r="O29" s="17">
        <v>0</v>
      </c>
      <c r="P29" s="17">
        <v>994</v>
      </c>
      <c r="Q29" s="17">
        <v>0</v>
      </c>
      <c r="R29" s="17">
        <v>0</v>
      </c>
      <c r="S29" s="18"/>
      <c r="T29" s="19"/>
      <c r="U29" s="19"/>
      <c r="V29" s="19"/>
      <c r="W29" s="19"/>
      <c r="X29" s="19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s="5" customFormat="1" ht="30" customHeight="1" x14ac:dyDescent="0.25">
      <c r="A30" s="200">
        <v>16</v>
      </c>
      <c r="B30" s="224"/>
      <c r="C30" s="224"/>
      <c r="D30" s="31" t="s">
        <v>47</v>
      </c>
      <c r="E30" s="16" t="s">
        <v>48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1199</v>
      </c>
      <c r="O30" s="17">
        <v>0</v>
      </c>
      <c r="P30" s="17">
        <v>1199</v>
      </c>
      <c r="Q30" s="17">
        <v>0</v>
      </c>
      <c r="R30" s="17">
        <v>0</v>
      </c>
      <c r="S30" s="18"/>
      <c r="T30" s="19"/>
      <c r="U30" s="19"/>
      <c r="V30" s="19"/>
      <c r="W30" s="19"/>
      <c r="X30" s="19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7" s="5" customFormat="1" ht="30" customHeight="1" x14ac:dyDescent="0.25">
      <c r="A31" s="200">
        <v>17</v>
      </c>
      <c r="B31" s="224"/>
      <c r="C31" s="224"/>
      <c r="D31" s="31" t="s">
        <v>37</v>
      </c>
      <c r="E31" s="16" t="s">
        <v>38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1398</v>
      </c>
      <c r="O31" s="17">
        <v>1398</v>
      </c>
      <c r="P31" s="17">
        <v>1398</v>
      </c>
      <c r="Q31" s="17">
        <v>1398</v>
      </c>
      <c r="R31" s="17">
        <v>1398</v>
      </c>
      <c r="S31" s="18"/>
      <c r="T31" s="19"/>
      <c r="U31" s="19"/>
      <c r="V31" s="19"/>
      <c r="W31" s="19"/>
      <c r="X31" s="19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</row>
    <row r="32" spans="1:67" s="5" customFormat="1" ht="84" customHeight="1" x14ac:dyDescent="0.25">
      <c r="A32" s="200">
        <v>18</v>
      </c>
      <c r="B32" s="224"/>
      <c r="C32" s="224"/>
      <c r="D32" s="31" t="s">
        <v>49</v>
      </c>
      <c r="E32" s="16" t="s">
        <v>50</v>
      </c>
      <c r="F32" s="17">
        <v>1064</v>
      </c>
      <c r="G32" s="17">
        <v>0</v>
      </c>
      <c r="H32" s="17">
        <v>0</v>
      </c>
      <c r="I32" s="17">
        <v>1064</v>
      </c>
      <c r="J32" s="17">
        <v>0</v>
      </c>
      <c r="K32" s="17">
        <v>1064</v>
      </c>
      <c r="L32" s="17">
        <v>0</v>
      </c>
      <c r="M32" s="17">
        <v>1064</v>
      </c>
      <c r="N32" s="17">
        <v>0</v>
      </c>
      <c r="O32" s="17">
        <v>0</v>
      </c>
      <c r="P32" s="17">
        <v>1064</v>
      </c>
      <c r="Q32" s="17">
        <v>1064</v>
      </c>
      <c r="R32" s="17">
        <v>1064</v>
      </c>
      <c r="S32" s="18"/>
      <c r="T32" s="19"/>
      <c r="U32" s="19"/>
      <c r="V32" s="19"/>
      <c r="W32" s="19"/>
      <c r="X32" s="19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</row>
    <row r="33" spans="1:67" s="5" customFormat="1" ht="156.75" customHeight="1" x14ac:dyDescent="0.25">
      <c r="A33" s="200">
        <v>19</v>
      </c>
      <c r="B33" s="224"/>
      <c r="C33" s="224"/>
      <c r="D33" s="31" t="s">
        <v>51</v>
      </c>
      <c r="E33" s="16" t="s">
        <v>52</v>
      </c>
      <c r="F33" s="17">
        <v>1001</v>
      </c>
      <c r="G33" s="17">
        <v>0</v>
      </c>
      <c r="H33" s="17">
        <v>0</v>
      </c>
      <c r="I33" s="17">
        <v>1001</v>
      </c>
      <c r="J33" s="17">
        <v>0</v>
      </c>
      <c r="K33" s="17">
        <v>1001</v>
      </c>
      <c r="L33" s="17">
        <v>0</v>
      </c>
      <c r="M33" s="17">
        <v>1001</v>
      </c>
      <c r="N33" s="17">
        <v>1001</v>
      </c>
      <c r="O33" s="17">
        <v>1001</v>
      </c>
      <c r="P33" s="17">
        <v>1001</v>
      </c>
      <c r="Q33" s="17">
        <v>1001</v>
      </c>
      <c r="R33" s="17">
        <v>1001</v>
      </c>
      <c r="S33" s="18"/>
      <c r="T33" s="19"/>
      <c r="U33" s="19"/>
      <c r="V33" s="19"/>
      <c r="W33" s="19"/>
      <c r="X33" s="19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1:67" s="5" customFormat="1" ht="30.75" customHeight="1" x14ac:dyDescent="0.25">
      <c r="A34" s="200">
        <v>20</v>
      </c>
      <c r="B34" s="224"/>
      <c r="C34" s="224"/>
      <c r="D34" s="31" t="s">
        <v>53</v>
      </c>
      <c r="E34" s="16" t="s">
        <v>54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2853</v>
      </c>
      <c r="R34" s="17">
        <v>0</v>
      </c>
      <c r="S34" s="18"/>
      <c r="T34" s="19"/>
      <c r="U34" s="19"/>
      <c r="V34" s="19"/>
      <c r="W34" s="19"/>
      <c r="X34" s="19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</row>
    <row r="35" spans="1:67" s="144" customFormat="1" ht="30.75" customHeight="1" x14ac:dyDescent="0.3">
      <c r="A35" s="200">
        <v>21</v>
      </c>
      <c r="B35" s="224"/>
      <c r="C35" s="224"/>
      <c r="D35" s="139"/>
      <c r="E35" s="132" t="s">
        <v>55</v>
      </c>
      <c r="F35" s="140">
        <f>SUM(F15:F26)</f>
        <v>5750</v>
      </c>
      <c r="G35" s="140">
        <f>SUM(G15:G26)</f>
        <v>4757</v>
      </c>
      <c r="H35" s="140">
        <f>SUM(H15:H26)</f>
        <v>5750</v>
      </c>
      <c r="I35" s="140">
        <f>SUM(I15:I26)</f>
        <v>4757</v>
      </c>
      <c r="J35" s="140">
        <f t="shared" ref="J35:M35" si="0">SUM(J15:J26)</f>
        <v>5800</v>
      </c>
      <c r="K35" s="140">
        <f t="shared" si="0"/>
        <v>6793</v>
      </c>
      <c r="L35" s="140">
        <f t="shared" si="0"/>
        <v>6793</v>
      </c>
      <c r="M35" s="140">
        <f t="shared" si="0"/>
        <v>5800</v>
      </c>
      <c r="N35" s="140">
        <f>SUM(N15:N26)</f>
        <v>5493</v>
      </c>
      <c r="O35" s="140">
        <f t="shared" ref="O35:R35" si="1">SUM(O15:O26)</f>
        <v>4500</v>
      </c>
      <c r="P35" s="140">
        <f t="shared" si="1"/>
        <v>5493</v>
      </c>
      <c r="Q35" s="140">
        <f t="shared" si="1"/>
        <v>4500</v>
      </c>
      <c r="R35" s="140">
        <f t="shared" si="1"/>
        <v>4500</v>
      </c>
      <c r="S35" s="141"/>
      <c r="T35" s="142"/>
      <c r="U35" s="142"/>
      <c r="V35" s="142"/>
      <c r="W35" s="142"/>
      <c r="X35" s="142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</row>
    <row r="36" spans="1:67" s="144" customFormat="1" ht="30.75" customHeight="1" x14ac:dyDescent="0.3">
      <c r="A36" s="200">
        <v>22</v>
      </c>
      <c r="B36" s="224"/>
      <c r="C36" s="224"/>
      <c r="D36" s="139"/>
      <c r="E36" s="132" t="s">
        <v>56</v>
      </c>
      <c r="F36" s="140">
        <f>SUM(F15:F34)-F26</f>
        <v>7293</v>
      </c>
      <c r="G36" s="140"/>
      <c r="H36" s="140"/>
      <c r="I36" s="140">
        <f>SUM(I15:I34)-I26</f>
        <v>6300</v>
      </c>
      <c r="J36" s="140"/>
      <c r="K36" s="140">
        <f>SUM(K15:K34)-K26</f>
        <v>8336</v>
      </c>
      <c r="L36" s="140"/>
      <c r="M36" s="140">
        <f>SUM(M15:M34)-M26</f>
        <v>7343</v>
      </c>
      <c r="N36" s="140">
        <f t="shared" ref="N36:R36" si="2">SUM(N15:N34)-N26</f>
        <v>10111</v>
      </c>
      <c r="O36" s="140">
        <f t="shared" si="2"/>
        <v>6925</v>
      </c>
      <c r="P36" s="140">
        <f t="shared" si="2"/>
        <v>11654</v>
      </c>
      <c r="Q36" s="140">
        <f t="shared" si="2"/>
        <v>11321</v>
      </c>
      <c r="R36" s="140">
        <f t="shared" si="2"/>
        <v>8468</v>
      </c>
      <c r="S36" s="141"/>
      <c r="T36" s="142"/>
      <c r="U36" s="142"/>
      <c r="V36" s="142"/>
      <c r="W36" s="142"/>
      <c r="X36" s="142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</row>
    <row r="37" spans="1:67" ht="39.75" customHeight="1" x14ac:dyDescent="0.3"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67" ht="39.75" customHeight="1" x14ac:dyDescent="0.3"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67" ht="13.5" customHeight="1" x14ac:dyDescent="0.3"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67" s="24" customFormat="1" ht="28.5" customHeight="1" x14ac:dyDescent="0.25"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</row>
    <row r="41" spans="1:67" s="24" customFormat="1" ht="28.5" customHeight="1" x14ac:dyDescent="0.25">
      <c r="F41" s="25"/>
      <c r="G41" s="25"/>
      <c r="H41" s="25"/>
      <c r="I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</row>
  </sheetData>
  <mergeCells count="10">
    <mergeCell ref="A7:R7"/>
    <mergeCell ref="A12:A13"/>
    <mergeCell ref="B10:R10"/>
    <mergeCell ref="B12:B36"/>
    <mergeCell ref="C12:C26"/>
    <mergeCell ref="E12:E13"/>
    <mergeCell ref="F12:R12"/>
    <mergeCell ref="C27:C36"/>
    <mergeCell ref="D12:D13"/>
    <mergeCell ref="B9:R9"/>
  </mergeCells>
  <pageMargins left="0.59055118110236227" right="0.39370078740157483" top="0.59055118110236227" bottom="0.39370078740157483" header="0.31496062992125984" footer="0.31496062992125984"/>
  <pageSetup paperSize="9" scale="36" orientation="landscape" r:id="rId1"/>
  <ignoredErrors>
    <ignoredError sqref="F35:R3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view="pageBreakPreview" zoomScale="60" zoomScaleNormal="75" workbookViewId="0">
      <pane xSplit="2" ySplit="15" topLeftCell="C16" activePane="bottomRight" state="frozen"/>
      <selection pane="topRight" activeCell="C1" sqref="C1"/>
      <selection pane="bottomLeft" activeCell="A14" sqref="A14"/>
      <selection pane="bottomRight" activeCell="A8" sqref="A8"/>
    </sheetView>
  </sheetViews>
  <sheetFormatPr defaultRowHeight="18.75" x14ac:dyDescent="0.3"/>
  <cols>
    <col min="1" max="1" width="9.140625" style="46"/>
    <col min="2" max="2" width="49.42578125" style="88" customWidth="1"/>
    <col min="3" max="5" width="14.7109375" style="89" customWidth="1"/>
    <col min="6" max="6" width="13" style="89" customWidth="1"/>
    <col min="7" max="7" width="13.28515625" style="89" customWidth="1"/>
    <col min="8" max="8" width="15.7109375" style="89" customWidth="1"/>
    <col min="9" max="9" width="10.42578125" style="89" bestFit="1" customWidth="1"/>
    <col min="10" max="12" width="9.140625" style="88"/>
    <col min="13" max="16384" width="9.140625" style="12"/>
  </cols>
  <sheetData>
    <row r="1" spans="1:16" s="44" customFormat="1" ht="18.75" customHeight="1" x14ac:dyDescent="0.25">
      <c r="C1" s="1"/>
      <c r="D1" s="1"/>
      <c r="E1" s="1"/>
      <c r="F1" s="254" t="s">
        <v>216</v>
      </c>
      <c r="G1" s="254"/>
      <c r="H1" s="254"/>
      <c r="I1" s="1"/>
    </row>
    <row r="2" spans="1:16" s="46" customFormat="1" ht="18.600000000000001" customHeight="1" x14ac:dyDescent="0.25">
      <c r="B2" s="69"/>
      <c r="C2" s="70"/>
      <c r="D2" s="1"/>
      <c r="E2" s="1"/>
      <c r="F2" s="235" t="s">
        <v>124</v>
      </c>
      <c r="G2" s="235"/>
      <c r="H2" s="235"/>
      <c r="I2" s="70"/>
      <c r="J2" s="69"/>
    </row>
    <row r="3" spans="1:16" s="46" customFormat="1" ht="18" customHeight="1" x14ac:dyDescent="0.25">
      <c r="B3" s="69"/>
      <c r="C3" s="70"/>
      <c r="D3" s="235" t="s">
        <v>125</v>
      </c>
      <c r="E3" s="235"/>
      <c r="F3" s="235"/>
      <c r="G3" s="235"/>
      <c r="H3" s="235"/>
      <c r="I3" s="70"/>
      <c r="J3" s="69"/>
    </row>
    <row r="4" spans="1:16" s="46" customFormat="1" ht="18.600000000000001" customHeight="1" x14ac:dyDescent="0.25">
      <c r="B4" s="69"/>
      <c r="C4" s="70"/>
      <c r="D4" s="1"/>
      <c r="E4" s="235" t="s">
        <v>85</v>
      </c>
      <c r="F4" s="235"/>
      <c r="G4" s="235"/>
      <c r="H4" s="235"/>
      <c r="I4" s="70"/>
      <c r="J4" s="69"/>
    </row>
    <row r="5" spans="1:16" s="46" customFormat="1" ht="18.600000000000001" customHeight="1" x14ac:dyDescent="0.25">
      <c r="A5" s="60"/>
      <c r="B5" s="72"/>
      <c r="C5" s="71"/>
      <c r="D5" s="4"/>
      <c r="E5" s="4"/>
      <c r="F5" s="219"/>
      <c r="G5" s="236" t="s">
        <v>242</v>
      </c>
      <c r="H5" s="258"/>
      <c r="I5" s="219"/>
      <c r="J5" s="69"/>
    </row>
    <row r="6" spans="1:16" s="46" customFormat="1" ht="18.75" customHeight="1" x14ac:dyDescent="0.25">
      <c r="A6" s="60"/>
      <c r="B6" s="72"/>
      <c r="C6" s="71"/>
      <c r="D6" s="71"/>
      <c r="E6" s="71"/>
      <c r="F6" s="51"/>
      <c r="G6" s="51"/>
      <c r="H6" s="51"/>
      <c r="I6" s="70"/>
      <c r="J6" s="69"/>
    </row>
    <row r="7" spans="1:16" s="47" customFormat="1" ht="72" customHeight="1" x14ac:dyDescent="0.25">
      <c r="A7" s="252" t="s">
        <v>248</v>
      </c>
      <c r="B7" s="252"/>
      <c r="C7" s="252"/>
      <c r="D7" s="252"/>
      <c r="E7" s="252"/>
      <c r="F7" s="252"/>
      <c r="G7" s="252"/>
      <c r="H7" s="252"/>
      <c r="I7" s="111"/>
      <c r="J7" s="75"/>
    </row>
    <row r="8" spans="1:16" s="47" customFormat="1" ht="18.75" customHeight="1" x14ac:dyDescent="0.25">
      <c r="A8" s="211"/>
      <c r="B8" s="130"/>
      <c r="C8" s="130"/>
      <c r="D8" s="130"/>
      <c r="E8" s="130"/>
      <c r="F8" s="130"/>
      <c r="G8" s="130"/>
      <c r="H8" s="130"/>
      <c r="I8" s="111"/>
      <c r="J8" s="75"/>
    </row>
    <row r="9" spans="1:16" s="46" customFormat="1" ht="40.5" customHeight="1" x14ac:dyDescent="0.25">
      <c r="A9" s="223" t="s">
        <v>236</v>
      </c>
      <c r="B9" s="223"/>
      <c r="C9" s="223"/>
      <c r="D9" s="223"/>
      <c r="E9" s="223"/>
      <c r="F9" s="223"/>
      <c r="G9" s="223"/>
      <c r="H9" s="223"/>
      <c r="I9" s="69"/>
      <c r="J9" s="69"/>
    </row>
    <row r="10" spans="1:16" s="88" customFormat="1" x14ac:dyDescent="0.3">
      <c r="A10" s="60"/>
      <c r="B10" s="14"/>
      <c r="C10" s="15"/>
      <c r="D10" s="93"/>
      <c r="E10" s="93"/>
      <c r="F10" s="95"/>
      <c r="G10" s="95"/>
      <c r="H10" s="73"/>
      <c r="I10" s="89"/>
      <c r="J10" s="91"/>
      <c r="K10" s="91"/>
    </row>
    <row r="11" spans="1:16" s="88" customFormat="1" ht="33.75" customHeight="1" x14ac:dyDescent="0.3">
      <c r="A11" s="253" t="s">
        <v>87</v>
      </c>
      <c r="B11" s="256" t="s">
        <v>126</v>
      </c>
      <c r="C11" s="256" t="s">
        <v>127</v>
      </c>
      <c r="D11" s="256"/>
      <c r="E11" s="256"/>
      <c r="F11" s="256"/>
      <c r="G11" s="256"/>
      <c r="H11" s="256"/>
      <c r="I11" s="89"/>
      <c r="J11" s="91"/>
      <c r="K11" s="91"/>
    </row>
    <row r="12" spans="1:16" s="88" customFormat="1" ht="27" customHeight="1" x14ac:dyDescent="0.3">
      <c r="A12" s="253"/>
      <c r="B12" s="256"/>
      <c r="C12" s="257" t="s">
        <v>155</v>
      </c>
      <c r="D12" s="257"/>
      <c r="E12" s="257"/>
      <c r="F12" s="257"/>
      <c r="G12" s="257"/>
      <c r="H12" s="257"/>
      <c r="I12" s="89"/>
      <c r="J12" s="91"/>
      <c r="K12" s="91"/>
    </row>
    <row r="13" spans="1:16" s="88" customFormat="1" ht="27" customHeight="1" x14ac:dyDescent="0.3">
      <c r="A13" s="253"/>
      <c r="B13" s="256"/>
      <c r="C13" s="257" t="s">
        <v>129</v>
      </c>
      <c r="D13" s="253"/>
      <c r="E13" s="253"/>
      <c r="F13" s="253"/>
      <c r="G13" s="253"/>
      <c r="H13" s="253"/>
      <c r="I13" s="89"/>
      <c r="J13" s="91"/>
      <c r="K13" s="91"/>
    </row>
    <row r="14" spans="1:16" s="88" customFormat="1" ht="62.25" customHeight="1" x14ac:dyDescent="0.3">
      <c r="A14" s="253"/>
      <c r="B14" s="256"/>
      <c r="C14" s="76" t="s">
        <v>130</v>
      </c>
      <c r="D14" s="76" t="s">
        <v>131</v>
      </c>
      <c r="E14" s="76" t="s">
        <v>132</v>
      </c>
      <c r="F14" s="76" t="s">
        <v>133</v>
      </c>
      <c r="G14" s="76" t="s">
        <v>134</v>
      </c>
      <c r="H14" s="76" t="s">
        <v>135</v>
      </c>
      <c r="I14" s="77"/>
      <c r="J14" s="96"/>
      <c r="K14" s="96"/>
    </row>
    <row r="15" spans="1:16" s="46" customFormat="1" ht="29.25" customHeight="1" x14ac:dyDescent="0.25">
      <c r="A15" s="253"/>
      <c r="B15" s="76">
        <v>1</v>
      </c>
      <c r="C15" s="74">
        <v>2</v>
      </c>
      <c r="D15" s="76">
        <v>3</v>
      </c>
      <c r="E15" s="74">
        <v>4</v>
      </c>
      <c r="F15" s="76">
        <v>5</v>
      </c>
      <c r="G15" s="74">
        <v>6</v>
      </c>
      <c r="H15" s="76">
        <v>7</v>
      </c>
      <c r="I15" s="70"/>
      <c r="J15" s="69"/>
      <c r="K15" s="69"/>
      <c r="L15" s="69"/>
    </row>
    <row r="16" spans="1:16" s="88" customFormat="1" ht="48.75" customHeight="1" x14ac:dyDescent="0.3">
      <c r="A16" s="78">
        <v>1</v>
      </c>
      <c r="B16" s="79" t="s">
        <v>136</v>
      </c>
      <c r="C16" s="80">
        <v>1509</v>
      </c>
      <c r="D16" s="80">
        <v>1509</v>
      </c>
      <c r="E16" s="80">
        <v>1509</v>
      </c>
      <c r="F16" s="80">
        <v>1509</v>
      </c>
      <c r="G16" s="80">
        <v>1509</v>
      </c>
      <c r="H16" s="80">
        <v>1509</v>
      </c>
      <c r="I16" s="116"/>
      <c r="J16" s="116"/>
      <c r="K16" s="116"/>
      <c r="L16" s="116"/>
      <c r="M16" s="116"/>
      <c r="N16" s="116"/>
      <c r="O16" s="116"/>
      <c r="P16" s="116"/>
    </row>
    <row r="17" spans="1:14" s="88" customFormat="1" ht="48.75" customHeight="1" x14ac:dyDescent="0.3">
      <c r="A17" s="78">
        <v>2</v>
      </c>
      <c r="B17" s="79" t="s">
        <v>137</v>
      </c>
      <c r="C17" s="80">
        <v>4136</v>
      </c>
      <c r="D17" s="80">
        <v>4136</v>
      </c>
      <c r="E17" s="80">
        <v>4136</v>
      </c>
      <c r="F17" s="80">
        <v>4136</v>
      </c>
      <c r="G17" s="80">
        <v>4136</v>
      </c>
      <c r="H17" s="80">
        <v>4136</v>
      </c>
      <c r="I17" s="116"/>
      <c r="J17" s="116"/>
      <c r="K17" s="116"/>
      <c r="L17" s="116"/>
      <c r="M17" s="116"/>
      <c r="N17" s="116"/>
    </row>
    <row r="18" spans="1:14" s="88" customFormat="1" ht="48.75" customHeight="1" x14ac:dyDescent="0.3">
      <c r="A18" s="78">
        <v>3</v>
      </c>
      <c r="B18" s="79" t="s">
        <v>138</v>
      </c>
      <c r="C18" s="182">
        <v>1586</v>
      </c>
      <c r="D18" s="182">
        <v>1586</v>
      </c>
      <c r="E18" s="182">
        <v>1586</v>
      </c>
      <c r="F18" s="182">
        <v>1586</v>
      </c>
      <c r="G18" s="182">
        <v>1586</v>
      </c>
      <c r="H18" s="182">
        <v>1586</v>
      </c>
      <c r="I18" s="116"/>
      <c r="J18" s="116"/>
      <c r="K18" s="116"/>
      <c r="L18" s="116"/>
      <c r="M18" s="116"/>
      <c r="N18" s="116"/>
    </row>
    <row r="19" spans="1:14" s="88" customFormat="1" ht="48.75" customHeight="1" x14ac:dyDescent="0.3">
      <c r="A19" s="78">
        <v>4</v>
      </c>
      <c r="B19" s="79" t="s">
        <v>229</v>
      </c>
      <c r="C19" s="80">
        <v>0</v>
      </c>
      <c r="D19" s="80">
        <v>0</v>
      </c>
      <c r="E19" s="80">
        <v>0</v>
      </c>
      <c r="F19" s="80">
        <v>0</v>
      </c>
      <c r="G19" s="80">
        <v>1482</v>
      </c>
      <c r="H19" s="80">
        <v>1482</v>
      </c>
      <c r="I19" s="116"/>
      <c r="J19" s="116"/>
      <c r="K19" s="116"/>
      <c r="L19" s="116"/>
      <c r="M19" s="116"/>
      <c r="N19" s="116"/>
    </row>
    <row r="20" spans="1:14" s="88" customFormat="1" ht="48.75" customHeight="1" x14ac:dyDescent="0.3">
      <c r="A20" s="78">
        <v>5</v>
      </c>
      <c r="B20" s="112" t="s">
        <v>139</v>
      </c>
      <c r="C20" s="80">
        <v>0</v>
      </c>
      <c r="D20" s="80">
        <v>0</v>
      </c>
      <c r="E20" s="80">
        <v>0</v>
      </c>
      <c r="F20" s="80">
        <v>0</v>
      </c>
      <c r="G20" s="80">
        <v>2323</v>
      </c>
      <c r="H20" s="80">
        <v>2323</v>
      </c>
      <c r="I20" s="116"/>
      <c r="J20" s="116"/>
      <c r="K20" s="116"/>
      <c r="L20" s="116"/>
      <c r="M20" s="116"/>
      <c r="N20" s="116"/>
    </row>
    <row r="21" spans="1:14" s="88" customFormat="1" ht="48.75" customHeight="1" x14ac:dyDescent="0.3">
      <c r="A21" s="78">
        <v>6</v>
      </c>
      <c r="B21" s="79" t="s">
        <v>140</v>
      </c>
      <c r="C21" s="80">
        <v>1732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116"/>
      <c r="J21" s="116"/>
      <c r="K21" s="116"/>
      <c r="L21" s="116"/>
      <c r="M21" s="116"/>
      <c r="N21" s="116"/>
    </row>
    <row r="22" spans="1:14" s="88" customFormat="1" ht="48.75" customHeight="1" x14ac:dyDescent="0.3">
      <c r="A22" s="78">
        <v>7</v>
      </c>
      <c r="B22" s="79" t="s">
        <v>141</v>
      </c>
      <c r="C22" s="80">
        <v>3835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116"/>
      <c r="J22" s="116"/>
      <c r="K22" s="116"/>
      <c r="L22" s="116"/>
      <c r="M22" s="116"/>
      <c r="N22" s="116"/>
    </row>
    <row r="23" spans="1:14" s="88" customFormat="1" ht="48.75" customHeight="1" x14ac:dyDescent="0.3">
      <c r="A23" s="78">
        <v>8</v>
      </c>
      <c r="B23" s="79" t="s">
        <v>44</v>
      </c>
      <c r="C23" s="80">
        <v>1027</v>
      </c>
      <c r="D23" s="80">
        <v>1027</v>
      </c>
      <c r="E23" s="80">
        <v>1027</v>
      </c>
      <c r="F23" s="80">
        <v>1027</v>
      </c>
      <c r="G23" s="80">
        <v>1027</v>
      </c>
      <c r="H23" s="80">
        <v>1027</v>
      </c>
      <c r="I23" s="116"/>
      <c r="J23" s="116"/>
      <c r="K23" s="116"/>
      <c r="L23" s="116"/>
      <c r="M23" s="116"/>
      <c r="N23" s="116"/>
    </row>
    <row r="24" spans="1:14" s="88" customFormat="1" ht="48.75" customHeight="1" x14ac:dyDescent="0.3">
      <c r="A24" s="78">
        <v>9</v>
      </c>
      <c r="B24" s="79" t="s">
        <v>142</v>
      </c>
      <c r="C24" s="80">
        <v>340</v>
      </c>
      <c r="D24" s="80">
        <v>340</v>
      </c>
      <c r="E24" s="80">
        <v>340</v>
      </c>
      <c r="F24" s="80">
        <v>340</v>
      </c>
      <c r="G24" s="80">
        <v>340</v>
      </c>
      <c r="H24" s="80">
        <v>340</v>
      </c>
      <c r="I24" s="116"/>
      <c r="J24" s="116"/>
      <c r="K24" s="116"/>
      <c r="L24" s="116"/>
      <c r="M24" s="116"/>
      <c r="N24" s="116"/>
    </row>
    <row r="25" spans="1:14" s="88" customFormat="1" ht="48.75" customHeight="1" x14ac:dyDescent="0.3">
      <c r="A25" s="78">
        <v>10</v>
      </c>
      <c r="B25" s="79" t="s">
        <v>143</v>
      </c>
      <c r="C25" s="80">
        <v>629</v>
      </c>
      <c r="D25" s="80">
        <v>629</v>
      </c>
      <c r="E25" s="80">
        <v>629</v>
      </c>
      <c r="F25" s="80">
        <v>629</v>
      </c>
      <c r="G25" s="80">
        <v>629</v>
      </c>
      <c r="H25" s="80">
        <v>629</v>
      </c>
      <c r="I25" s="116"/>
      <c r="J25" s="116"/>
      <c r="K25" s="116"/>
      <c r="L25" s="116"/>
      <c r="M25" s="116"/>
      <c r="N25" s="116"/>
    </row>
    <row r="26" spans="1:14" s="88" customFormat="1" ht="48.75" customHeight="1" x14ac:dyDescent="0.3">
      <c r="A26" s="78">
        <v>11</v>
      </c>
      <c r="B26" s="79" t="s">
        <v>144</v>
      </c>
      <c r="C26" s="80">
        <v>1043</v>
      </c>
      <c r="D26" s="80">
        <v>1043</v>
      </c>
      <c r="E26" s="80">
        <v>1043</v>
      </c>
      <c r="F26" s="80">
        <v>1043</v>
      </c>
      <c r="G26" s="80">
        <v>1043</v>
      </c>
      <c r="H26" s="80">
        <v>1043</v>
      </c>
      <c r="I26" s="116"/>
      <c r="J26" s="116"/>
      <c r="K26" s="116"/>
      <c r="L26" s="116"/>
      <c r="M26" s="116"/>
      <c r="N26" s="116"/>
    </row>
    <row r="27" spans="1:14" s="88" customFormat="1" ht="48.75" customHeight="1" x14ac:dyDescent="0.3">
      <c r="A27" s="78">
        <v>12</v>
      </c>
      <c r="B27" s="79" t="s">
        <v>32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993</v>
      </c>
      <c r="I27" s="116"/>
      <c r="J27" s="116"/>
      <c r="K27" s="116"/>
      <c r="L27" s="116"/>
      <c r="M27" s="116"/>
      <c r="N27" s="116"/>
    </row>
    <row r="28" spans="1:14" s="88" customFormat="1" ht="48.75" customHeight="1" x14ac:dyDescent="0.3">
      <c r="A28" s="78">
        <v>13</v>
      </c>
      <c r="B28" s="79" t="s">
        <v>145</v>
      </c>
      <c r="C28" s="80">
        <v>1187</v>
      </c>
      <c r="D28" s="80">
        <v>1187</v>
      </c>
      <c r="E28" s="80">
        <v>1187</v>
      </c>
      <c r="F28" s="80">
        <v>1187</v>
      </c>
      <c r="G28" s="80">
        <v>1187</v>
      </c>
      <c r="H28" s="80">
        <v>1187</v>
      </c>
      <c r="I28" s="116"/>
      <c r="J28" s="116"/>
      <c r="K28" s="116"/>
      <c r="L28" s="116"/>
      <c r="M28" s="116"/>
      <c r="N28" s="116"/>
    </row>
    <row r="29" spans="1:14" s="88" customFormat="1" ht="48.75" customHeight="1" x14ac:dyDescent="0.3">
      <c r="A29" s="78">
        <v>14</v>
      </c>
      <c r="B29" s="79" t="s">
        <v>146</v>
      </c>
      <c r="C29" s="80">
        <v>1066</v>
      </c>
      <c r="D29" s="80">
        <v>1066</v>
      </c>
      <c r="E29" s="80">
        <v>1066</v>
      </c>
      <c r="F29" s="80">
        <v>1066</v>
      </c>
      <c r="G29" s="80">
        <v>1066</v>
      </c>
      <c r="H29" s="80">
        <v>1066</v>
      </c>
      <c r="I29" s="116"/>
      <c r="J29" s="116"/>
      <c r="K29" s="116"/>
      <c r="L29" s="116"/>
      <c r="M29" s="116"/>
      <c r="N29" s="116"/>
    </row>
    <row r="30" spans="1:14" s="88" customFormat="1" ht="48.75" customHeight="1" x14ac:dyDescent="0.3">
      <c r="A30" s="78">
        <v>15</v>
      </c>
      <c r="B30" s="79" t="s">
        <v>147</v>
      </c>
      <c r="C30" s="80">
        <v>712</v>
      </c>
      <c r="D30" s="80">
        <v>712</v>
      </c>
      <c r="E30" s="80">
        <v>712</v>
      </c>
      <c r="F30" s="80">
        <v>712</v>
      </c>
      <c r="G30" s="80">
        <v>712</v>
      </c>
      <c r="H30" s="80">
        <v>712</v>
      </c>
      <c r="I30" s="116"/>
      <c r="J30" s="116"/>
      <c r="K30" s="116"/>
      <c r="L30" s="116"/>
      <c r="M30" s="116"/>
      <c r="N30" s="116"/>
    </row>
    <row r="31" spans="1:14" s="88" customFormat="1" ht="48.75" customHeight="1" x14ac:dyDescent="0.3">
      <c r="A31" s="78">
        <v>16</v>
      </c>
      <c r="B31" s="79" t="s">
        <v>148</v>
      </c>
      <c r="C31" s="80">
        <v>1066</v>
      </c>
      <c r="D31" s="80">
        <v>1066</v>
      </c>
      <c r="E31" s="80">
        <v>1066</v>
      </c>
      <c r="F31" s="80">
        <v>1066</v>
      </c>
      <c r="G31" s="80">
        <v>1066</v>
      </c>
      <c r="H31" s="80">
        <v>1066</v>
      </c>
      <c r="I31" s="116"/>
      <c r="J31" s="116"/>
      <c r="K31" s="116"/>
      <c r="L31" s="116"/>
      <c r="M31" s="116"/>
      <c r="N31" s="116"/>
    </row>
    <row r="32" spans="1:14" s="88" customFormat="1" ht="48.75" customHeight="1" x14ac:dyDescent="0.3">
      <c r="A32" s="78">
        <v>17</v>
      </c>
      <c r="B32" s="79" t="s">
        <v>149</v>
      </c>
      <c r="C32" s="80">
        <v>0</v>
      </c>
      <c r="D32" s="80">
        <v>0</v>
      </c>
      <c r="E32" s="80">
        <v>1205</v>
      </c>
      <c r="F32" s="80">
        <v>1205</v>
      </c>
      <c r="G32" s="80">
        <v>1205</v>
      </c>
      <c r="H32" s="80">
        <v>1205</v>
      </c>
      <c r="I32" s="116"/>
      <c r="J32" s="116"/>
      <c r="K32" s="116"/>
      <c r="L32" s="116"/>
      <c r="M32" s="116"/>
      <c r="N32" s="116"/>
    </row>
    <row r="33" spans="1:14" s="88" customFormat="1" ht="48.75" customHeight="1" x14ac:dyDescent="0.3">
      <c r="A33" s="78">
        <v>18</v>
      </c>
      <c r="B33" s="79" t="s">
        <v>150</v>
      </c>
      <c r="C33" s="80">
        <v>831</v>
      </c>
      <c r="D33" s="80">
        <v>831</v>
      </c>
      <c r="E33" s="80">
        <v>831</v>
      </c>
      <c r="F33" s="80">
        <v>831</v>
      </c>
      <c r="G33" s="80">
        <v>831</v>
      </c>
      <c r="H33" s="80">
        <v>831</v>
      </c>
      <c r="I33" s="116"/>
      <c r="J33" s="116"/>
      <c r="K33" s="116"/>
      <c r="L33" s="116"/>
      <c r="M33" s="116"/>
      <c r="N33" s="116"/>
    </row>
    <row r="34" spans="1:14" s="88" customFormat="1" ht="48.75" customHeight="1" x14ac:dyDescent="0.3">
      <c r="A34" s="78">
        <v>19</v>
      </c>
      <c r="B34" s="79" t="s">
        <v>156</v>
      </c>
      <c r="C34" s="80">
        <v>863</v>
      </c>
      <c r="D34" s="80">
        <v>863</v>
      </c>
      <c r="E34" s="80">
        <v>863</v>
      </c>
      <c r="F34" s="80">
        <v>863</v>
      </c>
      <c r="G34" s="80">
        <v>863</v>
      </c>
      <c r="H34" s="80">
        <v>863</v>
      </c>
      <c r="I34" s="116"/>
      <c r="J34" s="116"/>
      <c r="K34" s="116"/>
      <c r="L34" s="116"/>
      <c r="M34" s="116"/>
      <c r="N34" s="116"/>
    </row>
    <row r="35" spans="1:14" s="88" customFormat="1" ht="48.75" customHeight="1" x14ac:dyDescent="0.3">
      <c r="A35" s="78">
        <v>20</v>
      </c>
      <c r="B35" s="79" t="s">
        <v>152</v>
      </c>
      <c r="C35" s="80">
        <v>0</v>
      </c>
      <c r="D35" s="80">
        <v>0</v>
      </c>
      <c r="E35" s="80">
        <v>0</v>
      </c>
      <c r="F35" s="80">
        <v>2059</v>
      </c>
      <c r="G35" s="80">
        <v>2059</v>
      </c>
      <c r="H35" s="80">
        <v>2059</v>
      </c>
      <c r="I35" s="116"/>
      <c r="J35" s="116"/>
      <c r="K35" s="116"/>
      <c r="L35" s="116"/>
      <c r="M35" s="116"/>
      <c r="N35" s="116"/>
    </row>
    <row r="36" spans="1:14" s="149" customFormat="1" ht="42" customHeight="1" x14ac:dyDescent="0.3">
      <c r="A36" s="145">
        <v>21</v>
      </c>
      <c r="B36" s="146" t="s">
        <v>153</v>
      </c>
      <c r="C36" s="150">
        <f>SUM(C16:C35)</f>
        <v>21562</v>
      </c>
      <c r="D36" s="150">
        <f t="shared" ref="D36:H36" si="0">SUM(D16:D35)</f>
        <v>15995</v>
      </c>
      <c r="E36" s="150">
        <f t="shared" si="0"/>
        <v>17200</v>
      </c>
      <c r="F36" s="150">
        <f t="shared" si="0"/>
        <v>19259</v>
      </c>
      <c r="G36" s="150">
        <f t="shared" si="0"/>
        <v>23064</v>
      </c>
      <c r="H36" s="150">
        <f t="shared" si="0"/>
        <v>24057</v>
      </c>
      <c r="I36" s="116"/>
      <c r="J36" s="116"/>
      <c r="K36" s="116"/>
      <c r="L36" s="116"/>
      <c r="M36" s="116"/>
      <c r="N36" s="116"/>
    </row>
    <row r="37" spans="1:14" ht="31.5" customHeight="1" x14ac:dyDescent="0.3">
      <c r="B37" s="82"/>
      <c r="C37" s="113"/>
      <c r="D37" s="113"/>
      <c r="E37" s="113"/>
      <c r="F37" s="113"/>
      <c r="G37" s="113"/>
      <c r="H37" s="113"/>
      <c r="I37" s="113"/>
      <c r="J37" s="116"/>
      <c r="K37" s="116"/>
      <c r="L37" s="116"/>
      <c r="M37" s="116"/>
      <c r="N37" s="116"/>
    </row>
    <row r="38" spans="1:14" ht="31.5" customHeight="1" x14ac:dyDescent="0.3">
      <c r="B38" s="82"/>
      <c r="C38" s="114"/>
      <c r="D38" s="115"/>
      <c r="E38" s="115"/>
      <c r="F38" s="115"/>
      <c r="G38" s="114"/>
      <c r="H38" s="114"/>
    </row>
    <row r="39" spans="1:14" x14ac:dyDescent="0.3">
      <c r="C39" s="116"/>
      <c r="D39" s="116"/>
      <c r="E39" s="116"/>
      <c r="F39" s="116"/>
      <c r="G39" s="116"/>
      <c r="H39" s="116"/>
    </row>
    <row r="40" spans="1:14" ht="30" customHeight="1" x14ac:dyDescent="0.3"/>
    <row r="41" spans="1:14" s="81" customFormat="1" ht="30" customHeight="1" x14ac:dyDescent="0.3">
      <c r="A41" s="212"/>
      <c r="B41" s="90"/>
      <c r="C41" s="90"/>
      <c r="D41" s="90"/>
      <c r="E41" s="90"/>
      <c r="F41" s="90"/>
      <c r="G41" s="90"/>
      <c r="H41" s="90"/>
      <c r="I41" s="104"/>
      <c r="J41" s="99"/>
      <c r="K41" s="99"/>
      <c r="L41" s="99"/>
    </row>
    <row r="42" spans="1:14" s="81" customFormat="1" ht="28.5" customHeight="1" x14ac:dyDescent="0.3">
      <c r="A42" s="212"/>
      <c r="B42" s="259"/>
      <c r="C42" s="260"/>
      <c r="D42" s="260"/>
      <c r="E42" s="117"/>
      <c r="F42" s="117"/>
      <c r="G42" s="117"/>
      <c r="H42" s="117"/>
      <c r="I42" s="104"/>
      <c r="J42" s="99"/>
      <c r="K42" s="99"/>
      <c r="L42" s="99"/>
    </row>
    <row r="43" spans="1:14" s="81" customFormat="1" ht="28.5" customHeight="1" x14ac:dyDescent="0.3">
      <c r="A43" s="212"/>
      <c r="B43" s="259"/>
      <c r="C43" s="259"/>
      <c r="D43" s="259"/>
      <c r="E43" s="82"/>
      <c r="F43" s="82"/>
      <c r="G43" s="82"/>
      <c r="H43" s="82"/>
      <c r="I43" s="104"/>
      <c r="J43" s="99"/>
      <c r="K43" s="99"/>
      <c r="L43" s="99"/>
    </row>
    <row r="44" spans="1:14" s="81" customFormat="1" ht="48" customHeight="1" x14ac:dyDescent="0.3">
      <c r="A44" s="212"/>
      <c r="B44" s="259"/>
      <c r="C44" s="102"/>
      <c r="D44" s="102"/>
      <c r="E44" s="103"/>
      <c r="F44" s="103"/>
      <c r="G44" s="103"/>
      <c r="H44" s="103"/>
      <c r="I44" s="104"/>
      <c r="J44" s="99"/>
      <c r="K44" s="99"/>
      <c r="L44" s="99"/>
    </row>
    <row r="45" spans="1:14" s="81" customFormat="1" ht="39.950000000000003" customHeight="1" x14ac:dyDescent="0.3">
      <c r="A45" s="212"/>
      <c r="B45" s="99"/>
      <c r="C45" s="104"/>
      <c r="D45" s="104"/>
      <c r="E45" s="83"/>
      <c r="F45" s="83"/>
      <c r="G45" s="83"/>
      <c r="H45" s="83"/>
      <c r="I45" s="104"/>
      <c r="J45" s="99"/>
      <c r="K45" s="99"/>
      <c r="L45" s="99"/>
    </row>
    <row r="46" spans="1:14" ht="39.950000000000003" customHeight="1" x14ac:dyDescent="0.3">
      <c r="E46" s="83"/>
      <c r="F46" s="83"/>
      <c r="G46" s="83"/>
      <c r="H46" s="83"/>
    </row>
    <row r="47" spans="1:14" s="88" customFormat="1" ht="39.950000000000003" customHeight="1" x14ac:dyDescent="0.3">
      <c r="A47" s="46"/>
      <c r="C47" s="89"/>
      <c r="D47" s="89"/>
      <c r="E47" s="83"/>
      <c r="F47" s="84"/>
      <c r="G47" s="84"/>
      <c r="H47" s="84"/>
      <c r="I47" s="89"/>
    </row>
    <row r="48" spans="1:14" s="88" customFormat="1" ht="39.950000000000003" customHeight="1" x14ac:dyDescent="0.3">
      <c r="A48" s="46"/>
      <c r="C48" s="89"/>
      <c r="D48" s="89"/>
      <c r="E48" s="83"/>
      <c r="F48" s="83"/>
      <c r="G48" s="83"/>
      <c r="H48" s="83"/>
      <c r="I48" s="89"/>
    </row>
    <row r="49" spans="1:9" s="88" customFormat="1" ht="39.950000000000003" customHeight="1" x14ac:dyDescent="0.3">
      <c r="A49" s="46"/>
      <c r="C49" s="89"/>
      <c r="D49" s="89"/>
      <c r="E49" s="83"/>
      <c r="F49" s="83"/>
      <c r="G49" s="83"/>
      <c r="H49" s="83"/>
      <c r="I49" s="89"/>
    </row>
    <row r="50" spans="1:9" s="88" customFormat="1" x14ac:dyDescent="0.3">
      <c r="A50" s="46"/>
      <c r="C50" s="89"/>
      <c r="D50" s="89"/>
      <c r="E50" s="104"/>
      <c r="F50" s="104"/>
      <c r="G50" s="104"/>
      <c r="H50" s="104"/>
      <c r="I50" s="89"/>
    </row>
    <row r="51" spans="1:9" s="88" customFormat="1" x14ac:dyDescent="0.3">
      <c r="A51" s="46"/>
      <c r="C51" s="89"/>
      <c r="D51" s="89"/>
      <c r="E51" s="104"/>
      <c r="F51" s="104"/>
      <c r="G51" s="104"/>
      <c r="H51" s="104"/>
      <c r="I51" s="89"/>
    </row>
    <row r="52" spans="1:9" s="88" customFormat="1" x14ac:dyDescent="0.3">
      <c r="A52" s="46"/>
      <c r="C52" s="89"/>
      <c r="D52" s="89"/>
      <c r="E52" s="104"/>
      <c r="F52" s="104"/>
      <c r="G52" s="104"/>
      <c r="H52" s="104"/>
      <c r="I52" s="89"/>
    </row>
    <row r="53" spans="1:9" s="88" customFormat="1" x14ac:dyDescent="0.3">
      <c r="A53" s="46"/>
      <c r="C53" s="89"/>
      <c r="D53" s="89"/>
      <c r="E53" s="104"/>
      <c r="F53" s="104"/>
      <c r="G53" s="104"/>
      <c r="H53" s="104"/>
      <c r="I53" s="89"/>
    </row>
    <row r="54" spans="1:9" s="88" customFormat="1" ht="23.25" customHeight="1" x14ac:dyDescent="0.3">
      <c r="A54" s="46"/>
      <c r="C54" s="89"/>
      <c r="D54" s="89"/>
      <c r="E54" s="89"/>
      <c r="F54" s="89"/>
      <c r="G54" s="89"/>
      <c r="H54" s="89"/>
      <c r="I54" s="89"/>
    </row>
    <row r="55" spans="1:9" s="88" customFormat="1" x14ac:dyDescent="0.3">
      <c r="A55" s="46"/>
      <c r="C55" s="105"/>
      <c r="D55" s="105"/>
      <c r="E55" s="105"/>
      <c r="F55" s="105"/>
      <c r="G55" s="105"/>
      <c r="H55" s="105"/>
      <c r="I55" s="89"/>
    </row>
  </sheetData>
  <mergeCells count="15">
    <mergeCell ref="G5:H5"/>
    <mergeCell ref="B42:B44"/>
    <mergeCell ref="C42:D42"/>
    <mergeCell ref="C43:D43"/>
    <mergeCell ref="F1:H1"/>
    <mergeCell ref="F2:H2"/>
    <mergeCell ref="D3:H3"/>
    <mergeCell ref="E4:H4"/>
    <mergeCell ref="A7:H7"/>
    <mergeCell ref="A11:A15"/>
    <mergeCell ref="B11:B14"/>
    <mergeCell ref="C11:H11"/>
    <mergeCell ref="C12:H12"/>
    <mergeCell ref="C13:H13"/>
    <mergeCell ref="A9:H9"/>
  </mergeCells>
  <pageMargins left="0.98425196850393704" right="0.39370078740157483" top="0.78740157480314965" bottom="0.39370078740157483" header="0.19685039370078741" footer="0.23622047244094491"/>
  <pageSetup paperSize="9" scale="53" orientation="portrait" r:id="rId1"/>
  <headerFooter alignWithMargins="0"/>
  <ignoredErrors>
    <ignoredError sqref="C36:H3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"/>
  <sheetViews>
    <sheetView view="pageBreakPreview" zoomScale="60" zoomScaleNormal="75" workbookViewId="0">
      <pane xSplit="2" ySplit="14" topLeftCell="C15" activePane="bottomRight" state="frozen"/>
      <selection pane="topRight" activeCell="C1" sqref="C1"/>
      <selection pane="bottomLeft" activeCell="A13" sqref="A13"/>
      <selection pane="bottomRight" activeCell="G13" sqref="G13"/>
    </sheetView>
  </sheetViews>
  <sheetFormatPr defaultColWidth="9.140625" defaultRowHeight="18.75" x14ac:dyDescent="0.25"/>
  <cols>
    <col min="1" max="1" width="9.28515625" style="5" customWidth="1"/>
    <col min="2" max="2" width="48.85546875" style="69" customWidth="1"/>
    <col min="3" max="6" width="14.85546875" style="69" customWidth="1"/>
    <col min="7" max="7" width="22.42578125" style="69" customWidth="1"/>
    <col min="8" max="9" width="15.140625" style="69" customWidth="1"/>
    <col min="10" max="10" width="17.140625" style="69" customWidth="1"/>
    <col min="11" max="19" width="14" style="69" customWidth="1"/>
    <col min="20" max="20" width="14.85546875" style="46" customWidth="1"/>
    <col min="21" max="16384" width="9.140625" style="46"/>
  </cols>
  <sheetData>
    <row r="1" spans="1:36" s="44" customFormat="1" ht="20.100000000000001" customHeight="1" x14ac:dyDescent="0.25">
      <c r="A1" s="1"/>
      <c r="P1" s="188"/>
      <c r="Q1" s="188"/>
      <c r="R1" s="254" t="s">
        <v>217</v>
      </c>
      <c r="S1" s="254"/>
    </row>
    <row r="2" spans="1:36" ht="18.75" customHeight="1" x14ac:dyDescent="0.25">
      <c r="O2" s="44"/>
      <c r="P2" s="262" t="s">
        <v>66</v>
      </c>
      <c r="Q2" s="262"/>
      <c r="R2" s="262"/>
      <c r="S2" s="262"/>
    </row>
    <row r="3" spans="1:36" ht="15.75" customHeight="1" x14ac:dyDescent="0.25">
      <c r="O3" s="237" t="s">
        <v>125</v>
      </c>
      <c r="P3" s="237"/>
      <c r="Q3" s="237"/>
      <c r="R3" s="237"/>
      <c r="S3" s="237"/>
    </row>
    <row r="4" spans="1:36" ht="17.45" customHeight="1" x14ac:dyDescent="0.25">
      <c r="O4" s="44"/>
      <c r="P4" s="262" t="s">
        <v>85</v>
      </c>
      <c r="Q4" s="262"/>
      <c r="R4" s="262"/>
      <c r="S4" s="262"/>
    </row>
    <row r="5" spans="1:36" ht="20.100000000000001" customHeight="1" x14ac:dyDescent="0.25">
      <c r="A5" s="7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51"/>
      <c r="P5" s="236" t="s">
        <v>242</v>
      </c>
      <c r="Q5" s="236"/>
      <c r="R5" s="236"/>
      <c r="S5" s="236"/>
    </row>
    <row r="6" spans="1:36" ht="20.25" customHeight="1" x14ac:dyDescent="0.25">
      <c r="A6" s="7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49"/>
      <c r="Q6" s="49"/>
      <c r="R6" s="49"/>
      <c r="S6" s="49"/>
    </row>
    <row r="7" spans="1:36" ht="30" customHeight="1" x14ac:dyDescent="0.25">
      <c r="A7" s="230" t="s">
        <v>249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</row>
    <row r="8" spans="1:36" ht="22.5" customHeight="1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</row>
    <row r="9" spans="1:36" ht="30.75" customHeight="1" x14ac:dyDescent="0.25">
      <c r="A9" s="223" t="s">
        <v>237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</row>
    <row r="10" spans="1:36" x14ac:dyDescent="0.3">
      <c r="A10" s="7"/>
      <c r="B10" s="14"/>
      <c r="C10" s="15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36" ht="28.5" customHeight="1" x14ac:dyDescent="0.25">
      <c r="A11" s="253" t="s">
        <v>87</v>
      </c>
      <c r="B11" s="256" t="s">
        <v>126</v>
      </c>
      <c r="C11" s="257" t="s">
        <v>129</v>
      </c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</row>
    <row r="12" spans="1:36" ht="28.5" customHeight="1" x14ac:dyDescent="0.25">
      <c r="A12" s="253"/>
      <c r="B12" s="256"/>
      <c r="C12" s="257" t="s">
        <v>127</v>
      </c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</row>
    <row r="13" spans="1:36" s="5" customFormat="1" ht="189.75" customHeight="1" x14ac:dyDescent="0.25">
      <c r="A13" s="253"/>
      <c r="B13" s="256"/>
      <c r="C13" s="76" t="s">
        <v>160</v>
      </c>
      <c r="D13" s="76" t="s">
        <v>161</v>
      </c>
      <c r="E13" s="76" t="s">
        <v>162</v>
      </c>
      <c r="F13" s="76" t="s">
        <v>163</v>
      </c>
      <c r="G13" s="118" t="s">
        <v>164</v>
      </c>
      <c r="H13" s="76" t="s">
        <v>165</v>
      </c>
      <c r="I13" s="35" t="s">
        <v>166</v>
      </c>
      <c r="J13" s="119" t="s">
        <v>167</v>
      </c>
      <c r="K13" s="76" t="s">
        <v>168</v>
      </c>
      <c r="L13" s="76" t="s">
        <v>169</v>
      </c>
      <c r="M13" s="76" t="s">
        <v>170</v>
      </c>
      <c r="N13" s="76" t="s">
        <v>171</v>
      </c>
      <c r="O13" s="76" t="s">
        <v>172</v>
      </c>
      <c r="P13" s="76" t="s">
        <v>173</v>
      </c>
      <c r="Q13" s="76" t="s">
        <v>174</v>
      </c>
      <c r="R13" s="76" t="s">
        <v>175</v>
      </c>
      <c r="S13" s="76" t="s">
        <v>176</v>
      </c>
      <c r="T13" s="77"/>
    </row>
    <row r="14" spans="1:36" ht="18" customHeight="1" x14ac:dyDescent="0.3">
      <c r="A14" s="253"/>
      <c r="B14" s="121">
        <v>1</v>
      </c>
      <c r="C14" s="120">
        <v>2</v>
      </c>
      <c r="D14" s="121">
        <v>3</v>
      </c>
      <c r="E14" s="120">
        <v>4</v>
      </c>
      <c r="F14" s="120">
        <v>5</v>
      </c>
      <c r="G14" s="121">
        <v>6</v>
      </c>
      <c r="H14" s="120">
        <v>7</v>
      </c>
      <c r="I14" s="120">
        <v>8</v>
      </c>
      <c r="J14" s="121">
        <v>9</v>
      </c>
      <c r="K14" s="120">
        <v>10</v>
      </c>
      <c r="L14" s="120">
        <v>11</v>
      </c>
      <c r="M14" s="121">
        <v>12</v>
      </c>
      <c r="N14" s="120">
        <v>13</v>
      </c>
      <c r="O14" s="120">
        <v>14</v>
      </c>
      <c r="P14" s="121">
        <v>15</v>
      </c>
      <c r="Q14" s="120">
        <v>16</v>
      </c>
      <c r="R14" s="120">
        <v>17</v>
      </c>
      <c r="S14" s="121">
        <v>18</v>
      </c>
    </row>
    <row r="15" spans="1:36" ht="44.25" customHeight="1" x14ac:dyDescent="0.25">
      <c r="A15" s="207">
        <v>1</v>
      </c>
      <c r="B15" s="122" t="s">
        <v>177</v>
      </c>
      <c r="C15" s="123">
        <v>1509</v>
      </c>
      <c r="D15" s="123">
        <v>1509</v>
      </c>
      <c r="E15" s="123">
        <v>1509</v>
      </c>
      <c r="F15" s="123">
        <v>1509</v>
      </c>
      <c r="G15" s="123">
        <v>1509</v>
      </c>
      <c r="H15" s="123">
        <v>1509</v>
      </c>
      <c r="I15" s="123">
        <v>1509</v>
      </c>
      <c r="J15" s="123">
        <v>1509</v>
      </c>
      <c r="K15" s="123">
        <v>1509</v>
      </c>
      <c r="L15" s="123">
        <v>1509</v>
      </c>
      <c r="M15" s="123">
        <v>1509</v>
      </c>
      <c r="N15" s="123">
        <v>1509</v>
      </c>
      <c r="O15" s="123">
        <v>1509</v>
      </c>
      <c r="P15" s="123">
        <v>1509</v>
      </c>
      <c r="Q15" s="123">
        <v>1509</v>
      </c>
      <c r="R15" s="123">
        <v>1509</v>
      </c>
      <c r="S15" s="123">
        <v>1509</v>
      </c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</row>
    <row r="16" spans="1:36" ht="44.25" customHeight="1" x14ac:dyDescent="0.25">
      <c r="A16" s="207">
        <v>2</v>
      </c>
      <c r="B16" s="124" t="s">
        <v>178</v>
      </c>
      <c r="C16" s="123">
        <v>0</v>
      </c>
      <c r="D16" s="123">
        <v>1187</v>
      </c>
      <c r="E16" s="123">
        <v>0</v>
      </c>
      <c r="F16" s="123">
        <v>0</v>
      </c>
      <c r="G16" s="123">
        <v>0</v>
      </c>
      <c r="H16" s="123">
        <v>1187</v>
      </c>
      <c r="I16" s="123">
        <v>0</v>
      </c>
      <c r="J16" s="123">
        <v>0</v>
      </c>
      <c r="K16" s="123">
        <v>1187</v>
      </c>
      <c r="L16" s="123">
        <v>1187</v>
      </c>
      <c r="M16" s="123">
        <v>1187</v>
      </c>
      <c r="N16" s="123">
        <v>1187</v>
      </c>
      <c r="O16" s="123">
        <v>0</v>
      </c>
      <c r="P16" s="123">
        <v>0</v>
      </c>
      <c r="Q16" s="123">
        <v>1187</v>
      </c>
      <c r="R16" s="123">
        <v>1187</v>
      </c>
      <c r="S16" s="123">
        <v>1187</v>
      </c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</row>
    <row r="17" spans="1:36" ht="44.25" customHeight="1" x14ac:dyDescent="0.25">
      <c r="A17" s="207">
        <v>3</v>
      </c>
      <c r="B17" s="124" t="s">
        <v>179</v>
      </c>
      <c r="C17" s="123">
        <v>0</v>
      </c>
      <c r="D17" s="123">
        <v>1066</v>
      </c>
      <c r="E17" s="123">
        <v>0</v>
      </c>
      <c r="F17" s="123">
        <v>0</v>
      </c>
      <c r="G17" s="123">
        <v>0</v>
      </c>
      <c r="H17" s="123">
        <v>1066</v>
      </c>
      <c r="I17" s="123">
        <v>0</v>
      </c>
      <c r="J17" s="123">
        <v>0</v>
      </c>
      <c r="K17" s="123">
        <v>1066</v>
      </c>
      <c r="L17" s="123">
        <v>1066</v>
      </c>
      <c r="M17" s="123">
        <v>0</v>
      </c>
      <c r="N17" s="123">
        <v>0</v>
      </c>
      <c r="O17" s="123">
        <v>0</v>
      </c>
      <c r="P17" s="123">
        <v>0</v>
      </c>
      <c r="Q17" s="123">
        <v>1066</v>
      </c>
      <c r="R17" s="123">
        <v>1066</v>
      </c>
      <c r="S17" s="123">
        <v>1066</v>
      </c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</row>
    <row r="18" spans="1:36" ht="44.25" customHeight="1" x14ac:dyDescent="0.25">
      <c r="A18" s="207">
        <v>4</v>
      </c>
      <c r="B18" s="124" t="s">
        <v>180</v>
      </c>
      <c r="C18" s="123">
        <v>0</v>
      </c>
      <c r="D18" s="123">
        <v>712</v>
      </c>
      <c r="E18" s="123">
        <v>0</v>
      </c>
      <c r="F18" s="123">
        <v>0</v>
      </c>
      <c r="G18" s="123">
        <v>0</v>
      </c>
      <c r="H18" s="123">
        <v>712</v>
      </c>
      <c r="I18" s="123">
        <v>0</v>
      </c>
      <c r="J18" s="123">
        <v>0</v>
      </c>
      <c r="K18" s="123">
        <v>712</v>
      </c>
      <c r="L18" s="123">
        <v>712</v>
      </c>
      <c r="M18" s="123">
        <v>712</v>
      </c>
      <c r="N18" s="123">
        <v>712</v>
      </c>
      <c r="O18" s="123">
        <v>712</v>
      </c>
      <c r="P18" s="123">
        <v>0</v>
      </c>
      <c r="Q18" s="123">
        <v>712</v>
      </c>
      <c r="R18" s="123">
        <v>712</v>
      </c>
      <c r="S18" s="123">
        <v>712</v>
      </c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</row>
    <row r="19" spans="1:36" ht="44.25" customHeight="1" x14ac:dyDescent="0.25">
      <c r="A19" s="207">
        <v>5</v>
      </c>
      <c r="B19" s="124" t="s">
        <v>181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831</v>
      </c>
      <c r="I19" s="123">
        <v>0</v>
      </c>
      <c r="J19" s="123">
        <v>0</v>
      </c>
      <c r="K19" s="123">
        <v>831</v>
      </c>
      <c r="L19" s="123">
        <v>831</v>
      </c>
      <c r="M19" s="123">
        <v>831</v>
      </c>
      <c r="N19" s="123">
        <v>0</v>
      </c>
      <c r="O19" s="123">
        <v>0</v>
      </c>
      <c r="P19" s="123">
        <v>0</v>
      </c>
      <c r="Q19" s="123">
        <v>831</v>
      </c>
      <c r="R19" s="123">
        <v>831</v>
      </c>
      <c r="S19" s="123">
        <v>831</v>
      </c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</row>
    <row r="20" spans="1:36" ht="44.25" customHeight="1" x14ac:dyDescent="0.25">
      <c r="A20" s="207">
        <v>6</v>
      </c>
      <c r="B20" s="124" t="s">
        <v>182</v>
      </c>
      <c r="C20" s="123">
        <v>0</v>
      </c>
      <c r="D20" s="123">
        <v>0</v>
      </c>
      <c r="E20" s="123">
        <v>0</v>
      </c>
      <c r="F20" s="123">
        <v>1066</v>
      </c>
      <c r="G20" s="123">
        <v>0</v>
      </c>
      <c r="H20" s="123">
        <v>1066</v>
      </c>
      <c r="I20" s="123">
        <v>0</v>
      </c>
      <c r="J20" s="123">
        <v>0</v>
      </c>
      <c r="K20" s="123">
        <v>0</v>
      </c>
      <c r="L20" s="123">
        <v>1066</v>
      </c>
      <c r="M20" s="123">
        <v>0</v>
      </c>
      <c r="N20" s="123">
        <v>1066</v>
      </c>
      <c r="O20" s="123">
        <v>0</v>
      </c>
      <c r="P20" s="123">
        <v>0</v>
      </c>
      <c r="Q20" s="123">
        <v>1066</v>
      </c>
      <c r="R20" s="123">
        <v>1066</v>
      </c>
      <c r="S20" s="123">
        <v>1066</v>
      </c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</row>
    <row r="21" spans="1:36" ht="44.25" customHeight="1" x14ac:dyDescent="0.25">
      <c r="A21" s="207">
        <v>7</v>
      </c>
      <c r="B21" s="124" t="s">
        <v>183</v>
      </c>
      <c r="C21" s="123">
        <v>0</v>
      </c>
      <c r="D21" s="123">
        <v>1205</v>
      </c>
      <c r="E21" s="123">
        <v>0</v>
      </c>
      <c r="F21" s="123">
        <v>0</v>
      </c>
      <c r="G21" s="123">
        <v>0</v>
      </c>
      <c r="H21" s="123">
        <v>0</v>
      </c>
      <c r="I21" s="123">
        <v>1205</v>
      </c>
      <c r="J21" s="123">
        <v>1205</v>
      </c>
      <c r="K21" s="123">
        <v>1205</v>
      </c>
      <c r="L21" s="123">
        <v>1205</v>
      </c>
      <c r="M21" s="123">
        <v>1205</v>
      </c>
      <c r="N21" s="123">
        <v>1205</v>
      </c>
      <c r="O21" s="123">
        <v>1205</v>
      </c>
      <c r="P21" s="123">
        <v>1205</v>
      </c>
      <c r="Q21" s="123">
        <v>1205</v>
      </c>
      <c r="R21" s="123">
        <v>1205</v>
      </c>
      <c r="S21" s="123">
        <v>1205</v>
      </c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</row>
    <row r="22" spans="1:36" ht="44.25" customHeight="1" x14ac:dyDescent="0.25">
      <c r="A22" s="207">
        <v>8</v>
      </c>
      <c r="B22" s="125" t="s">
        <v>184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1398</v>
      </c>
      <c r="L22" s="123">
        <v>1398</v>
      </c>
      <c r="M22" s="123">
        <v>0</v>
      </c>
      <c r="N22" s="123">
        <v>0</v>
      </c>
      <c r="O22" s="123">
        <v>0</v>
      </c>
      <c r="P22" s="123">
        <v>1398</v>
      </c>
      <c r="Q22" s="123">
        <v>1398</v>
      </c>
      <c r="R22" s="123">
        <v>1398</v>
      </c>
      <c r="S22" s="123">
        <v>1398</v>
      </c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</row>
    <row r="23" spans="1:36" ht="44.25" customHeight="1" x14ac:dyDescent="0.25">
      <c r="A23" s="207">
        <v>9</v>
      </c>
      <c r="B23" s="125" t="s">
        <v>185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863</v>
      </c>
      <c r="L23" s="123">
        <v>863</v>
      </c>
      <c r="M23" s="123">
        <v>0</v>
      </c>
      <c r="N23" s="123">
        <v>0</v>
      </c>
      <c r="O23" s="123">
        <v>0</v>
      </c>
      <c r="P23" s="123">
        <v>863</v>
      </c>
      <c r="Q23" s="123">
        <v>863</v>
      </c>
      <c r="R23" s="123">
        <v>863</v>
      </c>
      <c r="S23" s="123">
        <v>863</v>
      </c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</row>
    <row r="24" spans="1:36" ht="44.25" customHeight="1" x14ac:dyDescent="0.25">
      <c r="A24" s="207">
        <v>10</v>
      </c>
      <c r="B24" s="124" t="s">
        <v>186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2059</v>
      </c>
      <c r="M24" s="123">
        <v>0</v>
      </c>
      <c r="N24" s="123">
        <v>2059</v>
      </c>
      <c r="O24" s="123">
        <v>0</v>
      </c>
      <c r="P24" s="123">
        <v>0</v>
      </c>
      <c r="Q24" s="123">
        <v>2059</v>
      </c>
      <c r="R24" s="123">
        <v>2059</v>
      </c>
      <c r="S24" s="123">
        <v>2059</v>
      </c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</row>
    <row r="25" spans="1:36" ht="44.25" customHeight="1" x14ac:dyDescent="0.25">
      <c r="A25" s="207">
        <v>11</v>
      </c>
      <c r="B25" s="124" t="s">
        <v>187</v>
      </c>
      <c r="C25" s="123">
        <v>462</v>
      </c>
      <c r="D25" s="123">
        <v>462</v>
      </c>
      <c r="E25" s="123">
        <v>462</v>
      </c>
      <c r="F25" s="123">
        <v>462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</row>
    <row r="26" spans="1:36" ht="44.25" customHeight="1" x14ac:dyDescent="0.25">
      <c r="A26" s="207">
        <v>12</v>
      </c>
      <c r="B26" s="124" t="s">
        <v>188</v>
      </c>
      <c r="C26" s="123">
        <v>0</v>
      </c>
      <c r="D26" s="123">
        <v>4136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4136</v>
      </c>
      <c r="M26" s="123">
        <v>0</v>
      </c>
      <c r="N26" s="123">
        <v>0</v>
      </c>
      <c r="O26" s="123">
        <v>0</v>
      </c>
      <c r="P26" s="123">
        <v>0</v>
      </c>
      <c r="Q26" s="123">
        <v>4136</v>
      </c>
      <c r="R26" s="123">
        <v>0</v>
      </c>
      <c r="S26" s="123">
        <v>0</v>
      </c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</row>
    <row r="27" spans="1:36" ht="44.25" customHeight="1" x14ac:dyDescent="0.25">
      <c r="A27" s="207">
        <v>13</v>
      </c>
      <c r="B27" s="124" t="s">
        <v>189</v>
      </c>
      <c r="C27" s="123">
        <v>0</v>
      </c>
      <c r="D27" s="123">
        <v>1728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1728</v>
      </c>
      <c r="M27" s="123">
        <v>0</v>
      </c>
      <c r="N27" s="123">
        <v>0</v>
      </c>
      <c r="O27" s="123">
        <v>0</v>
      </c>
      <c r="P27" s="123">
        <v>0</v>
      </c>
      <c r="Q27" s="123">
        <v>1728</v>
      </c>
      <c r="R27" s="123">
        <v>0</v>
      </c>
      <c r="S27" s="123">
        <v>0</v>
      </c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</row>
    <row r="28" spans="1:36" ht="44.25" customHeight="1" x14ac:dyDescent="0.25">
      <c r="A28" s="207">
        <v>14</v>
      </c>
      <c r="B28" s="124" t="s">
        <v>140</v>
      </c>
      <c r="C28" s="123">
        <v>0</v>
      </c>
      <c r="D28" s="123">
        <v>1732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</row>
    <row r="29" spans="1:36" ht="44.25" customHeight="1" x14ac:dyDescent="0.25">
      <c r="A29" s="207">
        <v>15</v>
      </c>
      <c r="B29" s="124" t="s">
        <v>190</v>
      </c>
      <c r="C29" s="123">
        <v>0</v>
      </c>
      <c r="D29" s="123">
        <v>1586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1586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</row>
    <row r="30" spans="1:36" ht="44.25" customHeight="1" x14ac:dyDescent="0.25">
      <c r="A30" s="207">
        <v>16</v>
      </c>
      <c r="B30" s="124" t="s">
        <v>144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  <c r="H30" s="123">
        <v>1043</v>
      </c>
      <c r="I30" s="123">
        <v>0</v>
      </c>
      <c r="J30" s="123">
        <v>0</v>
      </c>
      <c r="K30" s="123">
        <v>0</v>
      </c>
      <c r="L30" s="123">
        <v>1043</v>
      </c>
      <c r="M30" s="123">
        <v>0</v>
      </c>
      <c r="N30" s="123">
        <v>0</v>
      </c>
      <c r="O30" s="123">
        <v>0</v>
      </c>
      <c r="P30" s="123">
        <v>0</v>
      </c>
      <c r="Q30" s="123">
        <v>1043</v>
      </c>
      <c r="R30" s="123">
        <v>0</v>
      </c>
      <c r="S30" s="123">
        <v>1043</v>
      </c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</row>
    <row r="31" spans="1:36" ht="44.25" customHeight="1" x14ac:dyDescent="0.25">
      <c r="A31" s="207">
        <v>17</v>
      </c>
      <c r="B31" s="124" t="s">
        <v>141</v>
      </c>
      <c r="C31" s="123">
        <v>0</v>
      </c>
      <c r="D31" s="123">
        <v>3835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6" ht="44.25" customHeight="1" x14ac:dyDescent="0.25">
      <c r="A32" s="207">
        <v>18</v>
      </c>
      <c r="B32" s="124" t="s">
        <v>44</v>
      </c>
      <c r="C32" s="123">
        <v>0</v>
      </c>
      <c r="D32" s="123">
        <v>0</v>
      </c>
      <c r="E32" s="123">
        <v>1027</v>
      </c>
      <c r="F32" s="123">
        <v>0</v>
      </c>
      <c r="G32" s="123">
        <v>0</v>
      </c>
      <c r="H32" s="123">
        <v>1027</v>
      </c>
      <c r="I32" s="123">
        <v>0</v>
      </c>
      <c r="J32" s="123">
        <v>0</v>
      </c>
      <c r="K32" s="123">
        <v>1027</v>
      </c>
      <c r="L32" s="123">
        <v>1027</v>
      </c>
      <c r="M32" s="123">
        <v>1027</v>
      </c>
      <c r="N32" s="123">
        <v>1027</v>
      </c>
      <c r="O32" s="123">
        <v>0</v>
      </c>
      <c r="P32" s="123">
        <v>0</v>
      </c>
      <c r="Q32" s="123">
        <v>1027</v>
      </c>
      <c r="R32" s="123">
        <v>1027</v>
      </c>
      <c r="S32" s="123">
        <v>1027</v>
      </c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</row>
    <row r="33" spans="1:36" ht="44.25" customHeight="1" x14ac:dyDescent="0.25">
      <c r="A33" s="207">
        <v>19</v>
      </c>
      <c r="B33" s="124" t="s">
        <v>142</v>
      </c>
      <c r="C33" s="123">
        <v>0</v>
      </c>
      <c r="D33" s="123">
        <v>0</v>
      </c>
      <c r="E33" s="123">
        <v>340</v>
      </c>
      <c r="F33" s="123">
        <v>0</v>
      </c>
      <c r="G33" s="123">
        <v>0</v>
      </c>
      <c r="H33" s="123">
        <v>340</v>
      </c>
      <c r="I33" s="123">
        <v>0</v>
      </c>
      <c r="J33" s="123">
        <v>0</v>
      </c>
      <c r="K33" s="123">
        <v>340</v>
      </c>
      <c r="L33" s="123">
        <v>340</v>
      </c>
      <c r="M33" s="123">
        <v>340</v>
      </c>
      <c r="N33" s="123">
        <v>340</v>
      </c>
      <c r="O33" s="123">
        <v>0</v>
      </c>
      <c r="P33" s="123">
        <v>0</v>
      </c>
      <c r="Q33" s="123">
        <v>340</v>
      </c>
      <c r="R33" s="123">
        <v>340</v>
      </c>
      <c r="S33" s="123">
        <v>340</v>
      </c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</row>
    <row r="34" spans="1:36" s="44" customFormat="1" ht="59.25" customHeight="1" x14ac:dyDescent="0.25">
      <c r="A34" s="207">
        <v>20</v>
      </c>
      <c r="B34" s="125" t="s">
        <v>191</v>
      </c>
      <c r="C34" s="123">
        <v>0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243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</row>
    <row r="35" spans="1:36" s="148" customFormat="1" ht="45.75" customHeight="1" x14ac:dyDescent="0.25">
      <c r="A35" s="151">
        <v>21</v>
      </c>
      <c r="B35" s="152" t="s">
        <v>192</v>
      </c>
      <c r="C35" s="153">
        <f>C15+C16+C17+C18+C19+C20+C21+C22+C24+C25+C26+C27+C28+C29+C30+C31+C32+C33</f>
        <v>1971</v>
      </c>
      <c r="D35" s="153">
        <f t="shared" ref="D35:S35" si="0">D15+D16+D17+D18+D19+D20+D21+D22+D24+D25+D26+D27+D28+D29+D30+D31+D32+D33</f>
        <v>19158</v>
      </c>
      <c r="E35" s="153">
        <f t="shared" si="0"/>
        <v>3338</v>
      </c>
      <c r="F35" s="153">
        <f t="shared" si="0"/>
        <v>3037</v>
      </c>
      <c r="G35" s="153">
        <f t="shared" si="0"/>
        <v>1509</v>
      </c>
      <c r="H35" s="153">
        <f>H15+H16+H17+H18+H19+H20+H21+H22+H24+H25+H26+H27+H28+H29+H30+H31+H32+H33</f>
        <v>8781</v>
      </c>
      <c r="I35" s="153">
        <f>I15+I16+I17+I18+I19+I20+I21+I22+I24+I25+I26+I27+I28+I29+I30+I31+I32+I33+I34</f>
        <v>2957</v>
      </c>
      <c r="J35" s="153">
        <f t="shared" si="0"/>
        <v>2714</v>
      </c>
      <c r="K35" s="153">
        <f>K15+K16+K17+K18+K19+K20+K21+K22+K24+K25+K26+K27+K28+K29+K30+K31+K32+K33</f>
        <v>9275</v>
      </c>
      <c r="L35" s="153">
        <f>L15+L16+L17+L18+L19+L20+L21+L22+L24+L25+L26+L27+L28+L29+L30+L31+L32+L33</f>
        <v>20893</v>
      </c>
      <c r="M35" s="153">
        <f>M15+M16+M17+M18+M19+M20+M21+M22+M24+M25+M26+M27+M28+M29+M30+M31+M32+M33</f>
        <v>6811</v>
      </c>
      <c r="N35" s="153">
        <f>N15+N16+N17+N18+N19+N20+N21+N22+N24+N25+N26+N27+N28+N29+N30+N31+N32+N33</f>
        <v>9105</v>
      </c>
      <c r="O35" s="153">
        <f>O15+O16+O17+O18+O19+O20+O21+O22+O24+O25+O26+O27+O28+O29+O30+O31+O32+O33</f>
        <v>3426</v>
      </c>
      <c r="P35" s="153">
        <f t="shared" si="0"/>
        <v>4112</v>
      </c>
      <c r="Q35" s="153">
        <f t="shared" si="0"/>
        <v>19307</v>
      </c>
      <c r="R35" s="153">
        <f t="shared" si="0"/>
        <v>12400</v>
      </c>
      <c r="S35" s="153">
        <f t="shared" si="0"/>
        <v>13443</v>
      </c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</row>
    <row r="36" spans="1:36" s="148" customFormat="1" ht="45.75" customHeight="1" x14ac:dyDescent="0.25">
      <c r="A36" s="151">
        <v>22</v>
      </c>
      <c r="B36" s="152" t="s">
        <v>193</v>
      </c>
      <c r="C36" s="153">
        <f>C15+C16+C17+C18+C19+C20+C21+C23+C24+C25+C26+C27++C28+C29+C30+C31+C32+C33</f>
        <v>1971</v>
      </c>
      <c r="D36" s="153">
        <f t="shared" ref="D36:S36" si="1">D15+D16+D17+D18+D19+D20+D21+D23+D24+D25+D26+D27++D28+D29+D30+D31+D32+D33</f>
        <v>19158</v>
      </c>
      <c r="E36" s="153">
        <f t="shared" si="1"/>
        <v>3338</v>
      </c>
      <c r="F36" s="153">
        <f t="shared" si="1"/>
        <v>3037</v>
      </c>
      <c r="G36" s="153">
        <f t="shared" si="1"/>
        <v>1509</v>
      </c>
      <c r="H36" s="153">
        <f t="shared" si="1"/>
        <v>8781</v>
      </c>
      <c r="I36" s="153">
        <f>I15+I16+I17+I18+I19+I20+I21+I23+I24+I25+I26+I27++I28+I29+I30+I31+I32+I33+I34</f>
        <v>2957</v>
      </c>
      <c r="J36" s="153">
        <f t="shared" si="1"/>
        <v>2714</v>
      </c>
      <c r="K36" s="153">
        <f t="shared" si="1"/>
        <v>8740</v>
      </c>
      <c r="L36" s="153">
        <f>L15+L16+L17+L18+L19+L20+L21+L23+L24+L25+L26+L27++L28+L29+L30+L31+L32+L33</f>
        <v>20358</v>
      </c>
      <c r="M36" s="153">
        <f t="shared" si="1"/>
        <v>6811</v>
      </c>
      <c r="N36" s="153">
        <f>N15+N16+N17+N18+N19+N20+N21+N23+N24+N25+N26+N27++N28+N29+N30+N31+N32+N33</f>
        <v>9105</v>
      </c>
      <c r="O36" s="153">
        <f t="shared" si="1"/>
        <v>3426</v>
      </c>
      <c r="P36" s="153">
        <f t="shared" si="1"/>
        <v>3577</v>
      </c>
      <c r="Q36" s="153">
        <f>Q15+Q16+Q17+Q18+Q19+Q20+Q21+Q23+Q24+Q25+Q26+Q27++Q28+Q29+Q30+Q31+Q32+Q33</f>
        <v>18772</v>
      </c>
      <c r="R36" s="153">
        <f t="shared" si="1"/>
        <v>11865</v>
      </c>
      <c r="S36" s="153">
        <f t="shared" si="1"/>
        <v>12908</v>
      </c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</row>
    <row r="37" spans="1:36" ht="21.75" customHeight="1" x14ac:dyDescent="0.25">
      <c r="B37" s="72" t="s">
        <v>194</v>
      </c>
      <c r="C37" s="72"/>
      <c r="D37" s="72"/>
      <c r="E37" s="72"/>
      <c r="F37" s="72"/>
      <c r="G37" s="72"/>
      <c r="H37" s="72"/>
      <c r="I37" s="72"/>
      <c r="J37" s="72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36" s="44" customFormat="1" ht="21.75" customHeight="1" x14ac:dyDescent="0.25">
      <c r="A38" s="1"/>
      <c r="B38" s="261" t="s">
        <v>195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</row>
    <row r="39" spans="1:36" ht="41.25" customHeight="1" x14ac:dyDescent="0.25">
      <c r="B39" s="82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</row>
    <row r="40" spans="1:36" ht="30" customHeight="1" x14ac:dyDescent="0.25">
      <c r="B40" s="82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</row>
    <row r="41" spans="1:36" ht="30" customHeight="1" x14ac:dyDescent="0.25"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36" ht="30" customHeight="1" x14ac:dyDescent="0.25">
      <c r="B42" s="82"/>
      <c r="C42" s="83"/>
      <c r="D42" s="83"/>
      <c r="E42" s="83"/>
      <c r="F42" s="84"/>
      <c r="G42" s="83"/>
      <c r="H42" s="84"/>
      <c r="I42" s="84"/>
      <c r="J42" s="84"/>
      <c r="K42" s="84"/>
      <c r="L42" s="84"/>
    </row>
    <row r="43" spans="1:36" ht="30" customHeight="1" x14ac:dyDescent="0.25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</row>
    <row r="44" spans="1:36" s="69" customFormat="1" ht="30" customHeight="1" x14ac:dyDescent="0.25">
      <c r="A44" s="5"/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</row>
    <row r="45" spans="1:36" s="69" customFormat="1" ht="30" customHeight="1" x14ac:dyDescent="0.25">
      <c r="A45" s="70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</sheetData>
  <mergeCells count="12">
    <mergeCell ref="B38:S38"/>
    <mergeCell ref="A7:S7"/>
    <mergeCell ref="A11:A14"/>
    <mergeCell ref="R1:S1"/>
    <mergeCell ref="P2:S2"/>
    <mergeCell ref="O3:S3"/>
    <mergeCell ref="P4:S4"/>
    <mergeCell ref="P5:S5"/>
    <mergeCell ref="B11:B13"/>
    <mergeCell ref="C11:S11"/>
    <mergeCell ref="C12:S12"/>
    <mergeCell ref="A9:S9"/>
  </mergeCells>
  <pageMargins left="0.78740157480314965" right="0.39370078740157483" top="0.59055118110236227" bottom="0.39370078740157483" header="0" footer="0"/>
  <pageSetup paperSize="9" scale="35" orientation="landscape" r:id="rId1"/>
  <rowBreaks count="1" manualBreakCount="1">
    <brk id="43" max="18" man="1"/>
  </rowBreaks>
  <ignoredErrors>
    <ignoredError sqref="I35:I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7"/>
  <sheetViews>
    <sheetView view="pageBreakPreview" zoomScale="50" zoomScaleNormal="60" zoomScaleSheetLayoutView="50" workbookViewId="0">
      <pane xSplit="5" ySplit="14" topLeftCell="F27" activePane="bottomRight" state="frozen"/>
      <selection pane="topRight" activeCell="E1" sqref="E1"/>
      <selection pane="bottomLeft" activeCell="A12" sqref="A12"/>
      <selection pane="bottomRight" activeCell="A7" sqref="A7:V7"/>
    </sheetView>
  </sheetViews>
  <sheetFormatPr defaultRowHeight="18.75" customHeight="1" x14ac:dyDescent="0.25"/>
  <cols>
    <col min="1" max="1" width="9.140625" style="5"/>
    <col min="2" max="3" width="7.7109375" style="5" customWidth="1"/>
    <col min="4" max="4" width="27.42578125" style="5" customWidth="1"/>
    <col min="5" max="5" width="92.28515625" style="6" customWidth="1"/>
    <col min="6" max="9" width="17.42578125" style="7" customWidth="1"/>
    <col min="10" max="22" width="17.42578125" style="5" customWidth="1"/>
    <col min="23" max="16384" width="9.140625" style="5"/>
  </cols>
  <sheetData>
    <row r="1" spans="1:50" s="1" customFormat="1" ht="19.5" customHeight="1" x14ac:dyDescent="0.25">
      <c r="E1" s="2"/>
      <c r="F1" s="4"/>
      <c r="G1" s="4"/>
      <c r="Q1" s="38"/>
      <c r="R1" s="38"/>
      <c r="T1" s="50"/>
      <c r="U1" s="50"/>
      <c r="V1" s="204" t="s">
        <v>84</v>
      </c>
    </row>
    <row r="2" spans="1:50" ht="19.5" customHeight="1" x14ac:dyDescent="0.25">
      <c r="H2" s="5"/>
      <c r="I2" s="5"/>
      <c r="Q2" s="38"/>
      <c r="R2" s="38"/>
      <c r="T2" s="49"/>
      <c r="U2" s="49"/>
      <c r="V2" s="205" t="s">
        <v>65</v>
      </c>
    </row>
    <row r="3" spans="1:50" ht="19.5" customHeight="1" x14ac:dyDescent="0.25">
      <c r="H3" s="5"/>
      <c r="I3" s="5"/>
      <c r="R3" s="49"/>
      <c r="S3" s="49"/>
      <c r="T3" s="49"/>
      <c r="U3" s="49"/>
      <c r="V3" s="205" t="s">
        <v>0</v>
      </c>
    </row>
    <row r="4" spans="1:50" ht="19.5" customHeight="1" x14ac:dyDescent="0.25">
      <c r="H4" s="5"/>
      <c r="I4" s="5"/>
      <c r="Q4" s="206"/>
      <c r="R4" s="206"/>
      <c r="S4" s="206"/>
      <c r="U4" s="49"/>
      <c r="V4" s="205" t="s">
        <v>1</v>
      </c>
    </row>
    <row r="5" spans="1:50" ht="19.5" customHeight="1" x14ac:dyDescent="0.25">
      <c r="B5" s="7"/>
      <c r="C5" s="7"/>
      <c r="D5" s="7"/>
      <c r="E5" s="8"/>
      <c r="J5" s="7"/>
      <c r="K5" s="7"/>
      <c r="L5" s="7"/>
      <c r="M5" s="7"/>
      <c r="N5" s="7"/>
      <c r="O5" s="7"/>
      <c r="P5" s="7"/>
      <c r="Q5" s="38"/>
      <c r="R5" s="38"/>
      <c r="T5" s="210"/>
      <c r="U5" s="210"/>
      <c r="V5" s="218" t="s">
        <v>242</v>
      </c>
    </row>
    <row r="6" spans="1:50" ht="19.5" customHeight="1" x14ac:dyDescent="0.25">
      <c r="B6" s="7"/>
      <c r="C6" s="7"/>
      <c r="D6" s="7"/>
      <c r="E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50" ht="30.75" customHeight="1" x14ac:dyDescent="0.25">
      <c r="A7" s="230" t="s">
        <v>244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</row>
    <row r="8" spans="1:50" ht="30.75" customHeight="1" x14ac:dyDescent="0.25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1:50" s="12" customFormat="1" ht="28.5" customHeight="1" x14ac:dyDescent="0.3">
      <c r="B9" s="223" t="s">
        <v>240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s="12" customFormat="1" ht="28.5" customHeight="1" x14ac:dyDescent="0.3">
      <c r="B10" s="223" t="s">
        <v>232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9.5" customHeight="1" x14ac:dyDescent="0.3">
      <c r="B11" s="7"/>
      <c r="C11" s="7"/>
      <c r="D11" s="7"/>
      <c r="E11" s="14"/>
      <c r="F11" s="1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7" t="s">
        <v>2</v>
      </c>
    </row>
    <row r="12" spans="1:50" ht="33.75" customHeight="1" x14ac:dyDescent="0.25">
      <c r="A12" s="221" t="s">
        <v>230</v>
      </c>
      <c r="B12" s="229" t="s">
        <v>3</v>
      </c>
      <c r="C12" s="229" t="s">
        <v>4</v>
      </c>
      <c r="D12" s="226" t="s">
        <v>5</v>
      </c>
      <c r="E12" s="225" t="s">
        <v>6</v>
      </c>
      <c r="F12" s="225" t="s">
        <v>7</v>
      </c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</row>
    <row r="13" spans="1:50" ht="74.25" customHeight="1" x14ac:dyDescent="0.25">
      <c r="A13" s="228"/>
      <c r="B13" s="229"/>
      <c r="C13" s="229"/>
      <c r="D13" s="227"/>
      <c r="E13" s="225"/>
      <c r="F13" s="31" t="s">
        <v>8</v>
      </c>
      <c r="G13" s="31" t="s">
        <v>9</v>
      </c>
      <c r="H13" s="31" t="s">
        <v>10</v>
      </c>
      <c r="I13" s="31" t="s">
        <v>11</v>
      </c>
      <c r="J13" s="31" t="s">
        <v>12</v>
      </c>
      <c r="K13" s="31">
        <v>36</v>
      </c>
      <c r="L13" s="31">
        <v>38</v>
      </c>
      <c r="M13" s="31">
        <v>39</v>
      </c>
      <c r="N13" s="31" t="s">
        <v>57</v>
      </c>
      <c r="O13" s="31" t="s">
        <v>58</v>
      </c>
      <c r="P13" s="31" t="s">
        <v>59</v>
      </c>
      <c r="Q13" s="31">
        <v>45</v>
      </c>
      <c r="R13" s="31">
        <v>47</v>
      </c>
      <c r="S13" s="31" t="s">
        <v>60</v>
      </c>
      <c r="T13" s="31" t="s">
        <v>16</v>
      </c>
      <c r="U13" s="31">
        <v>55</v>
      </c>
      <c r="V13" s="31">
        <v>60</v>
      </c>
    </row>
    <row r="14" spans="1:50" ht="32.25" customHeight="1" x14ac:dyDescent="0.25">
      <c r="A14" s="222"/>
      <c r="B14" s="229"/>
      <c r="C14" s="229"/>
      <c r="D14" s="199">
        <v>1</v>
      </c>
      <c r="E14" s="31">
        <v>2</v>
      </c>
      <c r="F14" s="31">
        <v>3</v>
      </c>
      <c r="G14" s="31">
        <v>4</v>
      </c>
      <c r="H14" s="31">
        <v>5</v>
      </c>
      <c r="I14" s="31">
        <v>6</v>
      </c>
      <c r="J14" s="31">
        <v>7</v>
      </c>
      <c r="K14" s="31">
        <v>8</v>
      </c>
      <c r="L14" s="31">
        <v>9</v>
      </c>
      <c r="M14" s="31">
        <v>10</v>
      </c>
      <c r="N14" s="31">
        <v>11</v>
      </c>
      <c r="O14" s="31">
        <v>12</v>
      </c>
      <c r="P14" s="31">
        <v>13</v>
      </c>
      <c r="Q14" s="31">
        <v>14</v>
      </c>
      <c r="R14" s="31">
        <v>15</v>
      </c>
      <c r="S14" s="31">
        <v>16</v>
      </c>
      <c r="T14" s="31">
        <v>17</v>
      </c>
      <c r="U14" s="31">
        <v>18</v>
      </c>
      <c r="V14" s="31">
        <v>19</v>
      </c>
    </row>
    <row r="15" spans="1:50" ht="31.5" customHeight="1" x14ac:dyDescent="0.25">
      <c r="A15" s="200">
        <v>1</v>
      </c>
      <c r="B15" s="229"/>
      <c r="C15" s="229"/>
      <c r="D15" s="31" t="s">
        <v>17</v>
      </c>
      <c r="E15" s="16" t="s">
        <v>18</v>
      </c>
      <c r="F15" s="17">
        <v>243</v>
      </c>
      <c r="G15" s="17">
        <v>243</v>
      </c>
      <c r="H15" s="17">
        <v>243</v>
      </c>
      <c r="I15" s="17">
        <v>243</v>
      </c>
      <c r="J15" s="17">
        <v>243</v>
      </c>
      <c r="K15" s="17">
        <v>243</v>
      </c>
      <c r="L15" s="17">
        <v>243</v>
      </c>
      <c r="M15" s="17">
        <v>243</v>
      </c>
      <c r="N15" s="17">
        <v>243</v>
      </c>
      <c r="O15" s="17">
        <v>243</v>
      </c>
      <c r="P15" s="17">
        <v>243</v>
      </c>
      <c r="Q15" s="17">
        <v>243</v>
      </c>
      <c r="R15" s="17">
        <v>243</v>
      </c>
      <c r="S15" s="17">
        <v>243</v>
      </c>
      <c r="T15" s="17">
        <v>243</v>
      </c>
      <c r="U15" s="17">
        <v>243</v>
      </c>
      <c r="V15" s="17">
        <v>243</v>
      </c>
    </row>
    <row r="16" spans="1:50" ht="48.75" customHeight="1" x14ac:dyDescent="0.25">
      <c r="A16" s="200">
        <v>2</v>
      </c>
      <c r="B16" s="229"/>
      <c r="C16" s="229"/>
      <c r="D16" s="31" t="s">
        <v>19</v>
      </c>
      <c r="E16" s="16" t="s">
        <v>20</v>
      </c>
      <c r="F16" s="17">
        <v>200</v>
      </c>
      <c r="G16" s="17">
        <v>200</v>
      </c>
      <c r="H16" s="17">
        <v>200</v>
      </c>
      <c r="I16" s="17">
        <v>200</v>
      </c>
      <c r="J16" s="17">
        <v>200</v>
      </c>
      <c r="K16" s="17">
        <v>200</v>
      </c>
      <c r="L16" s="17">
        <v>200</v>
      </c>
      <c r="M16" s="17">
        <v>200</v>
      </c>
      <c r="N16" s="17">
        <v>200</v>
      </c>
      <c r="O16" s="17">
        <v>200</v>
      </c>
      <c r="P16" s="17">
        <v>200</v>
      </c>
      <c r="Q16" s="17">
        <v>200</v>
      </c>
      <c r="R16" s="17">
        <v>200</v>
      </c>
      <c r="S16" s="17">
        <v>200</v>
      </c>
      <c r="T16" s="17">
        <v>200</v>
      </c>
      <c r="U16" s="17">
        <v>200</v>
      </c>
      <c r="V16" s="17">
        <v>200</v>
      </c>
    </row>
    <row r="17" spans="1:22" ht="31.5" customHeight="1" x14ac:dyDescent="0.25">
      <c r="A17" s="200">
        <v>3</v>
      </c>
      <c r="B17" s="229"/>
      <c r="C17" s="229"/>
      <c r="D17" s="31" t="s">
        <v>21</v>
      </c>
      <c r="E17" s="16" t="s">
        <v>22</v>
      </c>
      <c r="F17" s="17">
        <v>131</v>
      </c>
      <c r="G17" s="17">
        <v>131</v>
      </c>
      <c r="H17" s="17">
        <v>131</v>
      </c>
      <c r="I17" s="17">
        <v>131</v>
      </c>
      <c r="J17" s="17">
        <v>131</v>
      </c>
      <c r="K17" s="17">
        <v>131</v>
      </c>
      <c r="L17" s="17">
        <v>131</v>
      </c>
      <c r="M17" s="17">
        <v>131</v>
      </c>
      <c r="N17" s="17">
        <v>131</v>
      </c>
      <c r="O17" s="17">
        <v>131</v>
      </c>
      <c r="P17" s="17">
        <v>131</v>
      </c>
      <c r="Q17" s="17">
        <v>131</v>
      </c>
      <c r="R17" s="17">
        <v>131</v>
      </c>
      <c r="S17" s="17">
        <v>131</v>
      </c>
      <c r="T17" s="17">
        <v>131</v>
      </c>
      <c r="U17" s="17">
        <v>131</v>
      </c>
      <c r="V17" s="17">
        <v>131</v>
      </c>
    </row>
    <row r="18" spans="1:22" ht="31.5" customHeight="1" x14ac:dyDescent="0.25">
      <c r="A18" s="200">
        <v>4</v>
      </c>
      <c r="B18" s="229"/>
      <c r="C18" s="229"/>
      <c r="D18" s="31" t="s">
        <v>23</v>
      </c>
      <c r="E18" s="16" t="s">
        <v>24</v>
      </c>
      <c r="F18" s="17">
        <v>760</v>
      </c>
      <c r="G18" s="17">
        <v>760</v>
      </c>
      <c r="H18" s="17">
        <v>760</v>
      </c>
      <c r="I18" s="17">
        <v>760</v>
      </c>
      <c r="J18" s="17">
        <v>760</v>
      </c>
      <c r="K18" s="17">
        <v>760</v>
      </c>
      <c r="L18" s="17">
        <v>760</v>
      </c>
      <c r="M18" s="17">
        <v>760</v>
      </c>
      <c r="N18" s="17">
        <v>760</v>
      </c>
      <c r="O18" s="17">
        <v>760</v>
      </c>
      <c r="P18" s="17">
        <v>760</v>
      </c>
      <c r="Q18" s="17">
        <v>760</v>
      </c>
      <c r="R18" s="17">
        <v>760</v>
      </c>
      <c r="S18" s="17">
        <v>760</v>
      </c>
      <c r="T18" s="17">
        <v>760</v>
      </c>
      <c r="U18" s="17">
        <v>760</v>
      </c>
      <c r="V18" s="17">
        <v>760</v>
      </c>
    </row>
    <row r="19" spans="1:22" ht="31.5" customHeight="1" x14ac:dyDescent="0.25">
      <c r="A19" s="200">
        <v>5</v>
      </c>
      <c r="B19" s="229"/>
      <c r="C19" s="229"/>
      <c r="D19" s="31" t="s">
        <v>25</v>
      </c>
      <c r="E19" s="16" t="s">
        <v>26</v>
      </c>
      <c r="F19" s="17">
        <v>629</v>
      </c>
      <c r="G19" s="17">
        <v>629</v>
      </c>
      <c r="H19" s="17">
        <v>629</v>
      </c>
      <c r="I19" s="17">
        <v>629</v>
      </c>
      <c r="J19" s="17">
        <v>629</v>
      </c>
      <c r="K19" s="17">
        <v>629</v>
      </c>
      <c r="L19" s="17">
        <v>629</v>
      </c>
      <c r="M19" s="17">
        <v>629</v>
      </c>
      <c r="N19" s="17">
        <v>629</v>
      </c>
      <c r="O19" s="17">
        <v>629</v>
      </c>
      <c r="P19" s="17">
        <v>629</v>
      </c>
      <c r="Q19" s="17">
        <v>629</v>
      </c>
      <c r="R19" s="17">
        <v>629</v>
      </c>
      <c r="S19" s="17">
        <v>629</v>
      </c>
      <c r="T19" s="17">
        <v>629</v>
      </c>
      <c r="U19" s="17">
        <v>629</v>
      </c>
      <c r="V19" s="17">
        <v>629</v>
      </c>
    </row>
    <row r="20" spans="1:22" ht="31.5" customHeight="1" x14ac:dyDescent="0.25">
      <c r="A20" s="200">
        <v>6</v>
      </c>
      <c r="B20" s="229"/>
      <c r="C20" s="229"/>
      <c r="D20" s="31" t="s">
        <v>27</v>
      </c>
      <c r="E20" s="16" t="s">
        <v>28</v>
      </c>
      <c r="F20" s="17">
        <v>395</v>
      </c>
      <c r="G20" s="17">
        <v>395</v>
      </c>
      <c r="H20" s="17">
        <v>395</v>
      </c>
      <c r="I20" s="17">
        <v>395</v>
      </c>
      <c r="J20" s="17">
        <v>395</v>
      </c>
      <c r="K20" s="17">
        <v>395</v>
      </c>
      <c r="L20" s="17">
        <v>395</v>
      </c>
      <c r="M20" s="17">
        <v>395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</row>
    <row r="21" spans="1:22" ht="31.5" customHeight="1" x14ac:dyDescent="0.25">
      <c r="A21" s="200">
        <v>7</v>
      </c>
      <c r="B21" s="229"/>
      <c r="C21" s="229"/>
      <c r="D21" s="31" t="s">
        <v>29</v>
      </c>
      <c r="E21" s="16" t="s">
        <v>30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395</v>
      </c>
      <c r="O21" s="17">
        <v>395</v>
      </c>
      <c r="P21" s="17">
        <v>395</v>
      </c>
      <c r="Q21" s="17">
        <v>395</v>
      </c>
      <c r="R21" s="17">
        <v>395</v>
      </c>
      <c r="S21" s="17">
        <v>395</v>
      </c>
      <c r="T21" s="17">
        <v>395</v>
      </c>
      <c r="U21" s="17">
        <v>395</v>
      </c>
      <c r="V21" s="17">
        <v>395</v>
      </c>
    </row>
    <row r="22" spans="1:22" ht="31.5" customHeight="1" x14ac:dyDescent="0.25">
      <c r="A22" s="203">
        <v>8</v>
      </c>
      <c r="B22" s="229"/>
      <c r="C22" s="229"/>
      <c r="D22" s="31" t="s">
        <v>31</v>
      </c>
      <c r="E22" s="16" t="s">
        <v>32</v>
      </c>
      <c r="F22" s="17">
        <v>993</v>
      </c>
      <c r="G22" s="17">
        <v>0</v>
      </c>
      <c r="H22" s="17">
        <v>993</v>
      </c>
      <c r="I22" s="17">
        <v>0</v>
      </c>
      <c r="J22" s="17">
        <v>0</v>
      </c>
      <c r="K22" s="17">
        <v>993</v>
      </c>
      <c r="L22" s="17">
        <v>993</v>
      </c>
      <c r="M22" s="17">
        <v>0</v>
      </c>
      <c r="N22" s="17">
        <v>993</v>
      </c>
      <c r="O22" s="17">
        <v>0</v>
      </c>
      <c r="P22" s="17">
        <v>993</v>
      </c>
      <c r="Q22" s="17">
        <v>0</v>
      </c>
      <c r="R22" s="17">
        <v>0</v>
      </c>
      <c r="S22" s="17">
        <v>993</v>
      </c>
      <c r="T22" s="17">
        <v>0</v>
      </c>
      <c r="U22" s="17">
        <v>0</v>
      </c>
      <c r="V22" s="17">
        <v>993</v>
      </c>
    </row>
    <row r="23" spans="1:22" ht="31.5" customHeight="1" x14ac:dyDescent="0.25">
      <c r="A23" s="200">
        <v>9</v>
      </c>
      <c r="B23" s="229"/>
      <c r="C23" s="229"/>
      <c r="D23" s="31" t="s">
        <v>33</v>
      </c>
      <c r="E23" s="16" t="s">
        <v>34</v>
      </c>
      <c r="F23" s="17">
        <v>0</v>
      </c>
      <c r="G23" s="17">
        <v>0</v>
      </c>
      <c r="H23" s="17">
        <v>0</v>
      </c>
      <c r="I23" s="17">
        <v>0</v>
      </c>
      <c r="J23" s="17">
        <v>1043</v>
      </c>
      <c r="K23" s="17">
        <v>1043</v>
      </c>
      <c r="L23" s="17">
        <v>1043</v>
      </c>
      <c r="M23" s="17">
        <v>1043</v>
      </c>
      <c r="N23" s="17">
        <v>1043</v>
      </c>
      <c r="O23" s="17">
        <v>1043</v>
      </c>
      <c r="P23" s="17">
        <v>1043</v>
      </c>
      <c r="Q23" s="17">
        <v>1043</v>
      </c>
      <c r="R23" s="17">
        <v>1043</v>
      </c>
      <c r="S23" s="17">
        <v>1043</v>
      </c>
      <c r="T23" s="17">
        <v>1043</v>
      </c>
      <c r="U23" s="17">
        <v>1043</v>
      </c>
      <c r="V23" s="17">
        <v>1043</v>
      </c>
    </row>
    <row r="24" spans="1:22" ht="31.5" customHeight="1" x14ac:dyDescent="0.25">
      <c r="A24" s="200">
        <v>10</v>
      </c>
      <c r="B24" s="229"/>
      <c r="C24" s="229"/>
      <c r="D24" s="31" t="s">
        <v>35</v>
      </c>
      <c r="E24" s="16" t="s">
        <v>61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98</v>
      </c>
      <c r="O24" s="17">
        <v>98</v>
      </c>
      <c r="P24" s="17">
        <v>98</v>
      </c>
      <c r="Q24" s="17">
        <v>98</v>
      </c>
      <c r="R24" s="17">
        <v>98</v>
      </c>
      <c r="S24" s="17">
        <v>98</v>
      </c>
      <c r="T24" s="17">
        <v>98</v>
      </c>
      <c r="U24" s="17">
        <v>98</v>
      </c>
      <c r="V24" s="17">
        <v>98</v>
      </c>
    </row>
    <row r="25" spans="1:22" ht="150" customHeight="1" x14ac:dyDescent="0.25">
      <c r="A25" s="200">
        <v>11</v>
      </c>
      <c r="B25" s="229"/>
      <c r="C25" s="229"/>
      <c r="D25" s="31" t="s">
        <v>39</v>
      </c>
      <c r="E25" s="16" t="s">
        <v>62</v>
      </c>
      <c r="F25" s="17">
        <v>1001</v>
      </c>
      <c r="G25" s="17">
        <v>1001</v>
      </c>
      <c r="H25" s="17">
        <v>1001</v>
      </c>
      <c r="I25" s="17">
        <v>1001</v>
      </c>
      <c r="J25" s="17">
        <v>1001</v>
      </c>
      <c r="K25" s="17">
        <v>1001</v>
      </c>
      <c r="L25" s="17">
        <v>1001</v>
      </c>
      <c r="M25" s="17">
        <v>1001</v>
      </c>
      <c r="N25" s="17">
        <v>1001</v>
      </c>
      <c r="O25" s="17">
        <v>1001</v>
      </c>
      <c r="P25" s="17">
        <v>1001</v>
      </c>
      <c r="Q25" s="17">
        <v>1001</v>
      </c>
      <c r="R25" s="17">
        <v>1001</v>
      </c>
      <c r="S25" s="17">
        <v>1001</v>
      </c>
      <c r="T25" s="17">
        <v>1001</v>
      </c>
      <c r="U25" s="17">
        <v>1001</v>
      </c>
      <c r="V25" s="17">
        <v>1001</v>
      </c>
    </row>
    <row r="26" spans="1:22" ht="31.5" customHeight="1" x14ac:dyDescent="0.25">
      <c r="A26" s="200">
        <v>12</v>
      </c>
      <c r="B26" s="229"/>
      <c r="C26" s="229"/>
      <c r="D26" s="31" t="s">
        <v>43</v>
      </c>
      <c r="E26" s="16" t="s">
        <v>44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1027</v>
      </c>
      <c r="O26" s="17">
        <v>1027</v>
      </c>
      <c r="P26" s="17">
        <v>1027</v>
      </c>
      <c r="Q26" s="17">
        <v>1027</v>
      </c>
      <c r="R26" s="17">
        <v>1027</v>
      </c>
      <c r="S26" s="17">
        <v>1027</v>
      </c>
      <c r="T26" s="17">
        <v>1027</v>
      </c>
      <c r="U26" s="17">
        <v>1027</v>
      </c>
      <c r="V26" s="17">
        <v>1027</v>
      </c>
    </row>
    <row r="27" spans="1:22" ht="31.5" customHeight="1" x14ac:dyDescent="0.25">
      <c r="A27" s="200">
        <v>13</v>
      </c>
      <c r="B27" s="229"/>
      <c r="C27" s="229"/>
      <c r="D27" s="31" t="s">
        <v>41</v>
      </c>
      <c r="E27" s="16" t="s">
        <v>42</v>
      </c>
      <c r="F27" s="17">
        <v>479</v>
      </c>
      <c r="G27" s="17">
        <v>0</v>
      </c>
      <c r="H27" s="17">
        <v>0</v>
      </c>
      <c r="I27" s="17">
        <v>479</v>
      </c>
      <c r="J27" s="17">
        <v>0</v>
      </c>
      <c r="K27" s="17">
        <v>479</v>
      </c>
      <c r="L27" s="17">
        <v>0</v>
      </c>
      <c r="M27" s="17">
        <v>479</v>
      </c>
      <c r="N27" s="17">
        <v>0</v>
      </c>
      <c r="O27" s="17">
        <v>0</v>
      </c>
      <c r="P27" s="17">
        <v>479</v>
      </c>
      <c r="Q27" s="17">
        <v>479</v>
      </c>
      <c r="R27" s="17">
        <v>0</v>
      </c>
      <c r="S27" s="17">
        <v>0</v>
      </c>
      <c r="T27" s="17">
        <v>479</v>
      </c>
      <c r="U27" s="17">
        <v>0</v>
      </c>
      <c r="V27" s="17">
        <v>479</v>
      </c>
    </row>
    <row r="28" spans="1:22" ht="31.5" customHeight="1" x14ac:dyDescent="0.25">
      <c r="A28" s="200">
        <v>14</v>
      </c>
      <c r="B28" s="229"/>
      <c r="C28" s="229"/>
      <c r="D28" s="31" t="s">
        <v>45</v>
      </c>
      <c r="E28" s="16" t="s">
        <v>46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994</v>
      </c>
      <c r="O28" s="17">
        <v>0</v>
      </c>
      <c r="P28" s="17">
        <v>994</v>
      </c>
      <c r="Q28" s="17">
        <v>0</v>
      </c>
      <c r="R28" s="17">
        <v>0</v>
      </c>
      <c r="S28" s="17">
        <v>994</v>
      </c>
      <c r="T28" s="17">
        <v>0</v>
      </c>
      <c r="U28" s="17">
        <v>0</v>
      </c>
      <c r="V28" s="17">
        <v>994</v>
      </c>
    </row>
    <row r="29" spans="1:22" ht="31.5" customHeight="1" x14ac:dyDescent="0.25">
      <c r="A29" s="200">
        <v>15</v>
      </c>
      <c r="B29" s="229"/>
      <c r="C29" s="229"/>
      <c r="D29" s="31" t="s">
        <v>63</v>
      </c>
      <c r="E29" s="16" t="s">
        <v>64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1445</v>
      </c>
      <c r="R29" s="17">
        <v>0</v>
      </c>
      <c r="S29" s="17">
        <v>1445</v>
      </c>
      <c r="T29" s="17">
        <v>0</v>
      </c>
      <c r="U29" s="17">
        <v>1445</v>
      </c>
      <c r="V29" s="17">
        <v>1445</v>
      </c>
    </row>
    <row r="30" spans="1:22" ht="149.25" customHeight="1" x14ac:dyDescent="0.25">
      <c r="A30" s="200">
        <v>16</v>
      </c>
      <c r="B30" s="229"/>
      <c r="C30" s="229"/>
      <c r="D30" s="31" t="s">
        <v>51</v>
      </c>
      <c r="E30" s="16" t="s">
        <v>52</v>
      </c>
      <c r="F30" s="17">
        <v>1001</v>
      </c>
      <c r="G30" s="17">
        <v>0</v>
      </c>
      <c r="H30" s="17">
        <v>0</v>
      </c>
      <c r="I30" s="17">
        <v>1001</v>
      </c>
      <c r="J30" s="17">
        <v>0</v>
      </c>
      <c r="K30" s="17">
        <v>1001</v>
      </c>
      <c r="L30" s="17">
        <v>0</v>
      </c>
      <c r="M30" s="17">
        <v>1001</v>
      </c>
      <c r="N30" s="17">
        <v>1001</v>
      </c>
      <c r="O30" s="17">
        <v>1001</v>
      </c>
      <c r="P30" s="17">
        <v>1001</v>
      </c>
      <c r="Q30" s="17">
        <v>1001</v>
      </c>
      <c r="R30" s="17">
        <v>1001</v>
      </c>
      <c r="S30" s="17">
        <v>1001</v>
      </c>
      <c r="T30" s="17">
        <v>1001</v>
      </c>
      <c r="U30" s="17">
        <v>1001</v>
      </c>
      <c r="V30" s="17">
        <v>1001</v>
      </c>
    </row>
    <row r="31" spans="1:22" ht="31.5" customHeight="1" x14ac:dyDescent="0.25">
      <c r="A31" s="200">
        <v>17</v>
      </c>
      <c r="B31" s="229"/>
      <c r="C31" s="229"/>
      <c r="D31" s="31" t="s">
        <v>53</v>
      </c>
      <c r="E31" s="16" t="s">
        <v>54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2853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</row>
    <row r="32" spans="1:22" s="134" customFormat="1" ht="31.5" customHeight="1" x14ac:dyDescent="0.25">
      <c r="A32" s="200">
        <v>18</v>
      </c>
      <c r="B32" s="229"/>
      <c r="C32" s="229"/>
      <c r="D32" s="137"/>
      <c r="E32" s="132" t="s">
        <v>55</v>
      </c>
      <c r="F32" s="133">
        <f>SUM(F15:F25)</f>
        <v>4352</v>
      </c>
      <c r="G32" s="133">
        <f>SUM(G15:G25)</f>
        <v>3359</v>
      </c>
      <c r="H32" s="133">
        <f t="shared" ref="H32:U32" si="0">SUM(H15:H25)</f>
        <v>4352</v>
      </c>
      <c r="I32" s="133">
        <f t="shared" si="0"/>
        <v>3359</v>
      </c>
      <c r="J32" s="133">
        <f t="shared" si="0"/>
        <v>4402</v>
      </c>
      <c r="K32" s="133">
        <f t="shared" si="0"/>
        <v>5395</v>
      </c>
      <c r="L32" s="133">
        <f t="shared" si="0"/>
        <v>5395</v>
      </c>
      <c r="M32" s="133">
        <f t="shared" si="0"/>
        <v>4402</v>
      </c>
      <c r="N32" s="133">
        <f t="shared" si="0"/>
        <v>5493</v>
      </c>
      <c r="O32" s="133">
        <f t="shared" si="0"/>
        <v>4500</v>
      </c>
      <c r="P32" s="133">
        <f t="shared" si="0"/>
        <v>5493</v>
      </c>
      <c r="Q32" s="133">
        <f t="shared" si="0"/>
        <v>4500</v>
      </c>
      <c r="R32" s="133">
        <f t="shared" si="0"/>
        <v>4500</v>
      </c>
      <c r="S32" s="133">
        <f t="shared" si="0"/>
        <v>5493</v>
      </c>
      <c r="T32" s="133">
        <f t="shared" si="0"/>
        <v>4500</v>
      </c>
      <c r="U32" s="133">
        <f t="shared" si="0"/>
        <v>4500</v>
      </c>
      <c r="V32" s="133">
        <f>SUM(V15:V25)</f>
        <v>5493</v>
      </c>
    </row>
    <row r="33" spans="1:22" s="138" customFormat="1" ht="31.5" customHeight="1" x14ac:dyDescent="0.25">
      <c r="A33" s="200">
        <v>19</v>
      </c>
      <c r="B33" s="229"/>
      <c r="C33" s="229"/>
      <c r="D33" s="137"/>
      <c r="E33" s="132" t="s">
        <v>56</v>
      </c>
      <c r="F33" s="133">
        <f>SUM(F15:F31)-F25</f>
        <v>4831</v>
      </c>
      <c r="G33" s="133"/>
      <c r="H33" s="133"/>
      <c r="I33" s="133">
        <f>SUM(I15:I31)-I25</f>
        <v>3838</v>
      </c>
      <c r="J33" s="133"/>
      <c r="K33" s="133">
        <f>SUM(K15:K31)-K25</f>
        <v>5874</v>
      </c>
      <c r="L33" s="133"/>
      <c r="M33" s="133">
        <f t="shared" ref="M33:V33" si="1">SUM(M15:M31)-M25</f>
        <v>4881</v>
      </c>
      <c r="N33" s="133">
        <f t="shared" si="1"/>
        <v>7514</v>
      </c>
      <c r="O33" s="133">
        <f t="shared" si="1"/>
        <v>5527</v>
      </c>
      <c r="P33" s="133">
        <f t="shared" si="1"/>
        <v>7993</v>
      </c>
      <c r="Q33" s="133">
        <f t="shared" si="1"/>
        <v>10304</v>
      </c>
      <c r="R33" s="133">
        <f t="shared" si="1"/>
        <v>5527</v>
      </c>
      <c r="S33" s="133">
        <f t="shared" si="1"/>
        <v>8959</v>
      </c>
      <c r="T33" s="133">
        <f t="shared" si="1"/>
        <v>6006</v>
      </c>
      <c r="U33" s="133">
        <f t="shared" si="1"/>
        <v>6972</v>
      </c>
      <c r="V33" s="133">
        <f t="shared" si="1"/>
        <v>9438</v>
      </c>
    </row>
    <row r="34" spans="1:22" ht="18.75" customHeight="1" x14ac:dyDescent="0.25">
      <c r="B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8.75" customHeight="1" x14ac:dyDescent="0.25"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8.75" customHeight="1" x14ac:dyDescent="0.25"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8.75" customHeight="1" x14ac:dyDescent="0.25"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</sheetData>
  <mergeCells count="10">
    <mergeCell ref="A7:V7"/>
    <mergeCell ref="D12:D13"/>
    <mergeCell ref="A12:A14"/>
    <mergeCell ref="B9:V9"/>
    <mergeCell ref="B10:V10"/>
    <mergeCell ref="B12:B33"/>
    <mergeCell ref="C12:C25"/>
    <mergeCell ref="E12:E13"/>
    <mergeCell ref="F12:V12"/>
    <mergeCell ref="C26:C33"/>
  </mergeCells>
  <pageMargins left="0.59055118110236227" right="0.39370078740157483" top="0.78740157480314965" bottom="0.39370078740157483" header="0.31496062992125984" footer="0.31496062992125984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3"/>
  <sheetViews>
    <sheetView view="pageBreakPreview" zoomScale="50" zoomScaleNormal="60" zoomScaleSheetLayoutView="50" workbookViewId="0">
      <pane xSplit="5" ySplit="14" topLeftCell="F15" activePane="bottomRight" state="frozen"/>
      <selection pane="topRight" activeCell="E1" sqref="E1"/>
      <selection pane="bottomLeft" activeCell="A12" sqref="A12"/>
      <selection pane="bottomRight" activeCell="A7" sqref="A7:M7"/>
    </sheetView>
  </sheetViews>
  <sheetFormatPr defaultRowHeight="33" customHeight="1" x14ac:dyDescent="0.3"/>
  <cols>
    <col min="1" max="1" width="9.140625" style="12"/>
    <col min="2" max="3" width="6.5703125" style="37" customWidth="1"/>
    <col min="4" max="4" width="25.140625" style="12" customWidth="1"/>
    <col min="5" max="5" width="106.7109375" style="12" customWidth="1"/>
    <col min="6" max="13" width="17.85546875" style="12" customWidth="1"/>
    <col min="14" max="16384" width="9.140625" style="12"/>
  </cols>
  <sheetData>
    <row r="1" spans="1:51" s="1" customFormat="1" ht="21.75" customHeight="1" x14ac:dyDescent="0.25">
      <c r="B1" s="32"/>
      <c r="C1" s="32"/>
      <c r="D1" s="4"/>
      <c r="E1" s="4"/>
      <c r="F1" s="4"/>
      <c r="G1" s="4"/>
      <c r="H1" s="4"/>
      <c r="I1" s="4"/>
      <c r="K1" s="208"/>
      <c r="L1" s="208"/>
      <c r="M1" s="204" t="s">
        <v>123</v>
      </c>
    </row>
    <row r="2" spans="1:51" s="5" customFormat="1" ht="21.75" customHeight="1" x14ac:dyDescent="0.25">
      <c r="B2" s="33"/>
      <c r="C2" s="33"/>
      <c r="D2" s="7"/>
      <c r="E2" s="7"/>
      <c r="F2" s="7"/>
      <c r="G2" s="7"/>
      <c r="H2" s="4"/>
      <c r="I2" s="4"/>
      <c r="K2" s="51"/>
      <c r="L2" s="51"/>
      <c r="M2" s="205" t="s">
        <v>66</v>
      </c>
    </row>
    <row r="3" spans="1:51" s="5" customFormat="1" ht="21.75" customHeight="1" x14ac:dyDescent="0.25">
      <c r="B3" s="33"/>
      <c r="C3" s="33"/>
      <c r="D3" s="7"/>
      <c r="E3" s="7"/>
      <c r="F3" s="7"/>
      <c r="G3" s="7"/>
      <c r="I3" s="49"/>
      <c r="J3" s="49"/>
      <c r="K3" s="49"/>
      <c r="L3" s="49"/>
      <c r="M3" s="205" t="s">
        <v>0</v>
      </c>
    </row>
    <row r="4" spans="1:51" s="5" customFormat="1" ht="21.75" customHeight="1" x14ac:dyDescent="0.25">
      <c r="B4" s="33"/>
      <c r="C4" s="33"/>
      <c r="D4" s="7"/>
      <c r="E4" s="7"/>
      <c r="F4" s="7"/>
      <c r="G4" s="7"/>
      <c r="H4" s="206"/>
      <c r="I4" s="206"/>
      <c r="J4" s="206"/>
      <c r="L4" s="49"/>
      <c r="M4" s="205" t="s">
        <v>1</v>
      </c>
    </row>
    <row r="5" spans="1:51" s="5" customFormat="1" ht="21.75" customHeight="1" x14ac:dyDescent="0.25">
      <c r="B5" s="33"/>
      <c r="C5" s="33"/>
      <c r="D5" s="7"/>
      <c r="E5" s="7"/>
      <c r="F5" s="7"/>
      <c r="G5" s="7"/>
      <c r="H5" s="4"/>
      <c r="I5" s="4"/>
      <c r="K5" s="209"/>
      <c r="L5" s="209"/>
      <c r="M5" s="218" t="s">
        <v>242</v>
      </c>
    </row>
    <row r="6" spans="1:51" ht="24" customHeight="1" x14ac:dyDescent="0.3">
      <c r="B6" s="34"/>
      <c r="C6" s="34"/>
      <c r="D6" s="9"/>
      <c r="E6" s="9"/>
      <c r="F6" s="9"/>
      <c r="G6" s="9"/>
      <c r="H6" s="9"/>
      <c r="I6" s="9"/>
      <c r="J6" s="9"/>
      <c r="K6" s="9"/>
      <c r="L6" s="9"/>
      <c r="M6" s="9"/>
    </row>
    <row r="7" spans="1:51" ht="24" customHeight="1" x14ac:dyDescent="0.3">
      <c r="A7" s="231" t="s">
        <v>245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</row>
    <row r="8" spans="1:51" ht="24" customHeight="1" x14ac:dyDescent="0.3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51" ht="28.5" customHeight="1" x14ac:dyDescent="0.3">
      <c r="B9" s="223" t="s">
        <v>241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28.5" customHeight="1" x14ac:dyDescent="0.3">
      <c r="B10" s="223" t="s">
        <v>233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22.5" customHeight="1" x14ac:dyDescent="0.3">
      <c r="B11" s="34"/>
      <c r="C11" s="34"/>
      <c r="D11" s="9"/>
      <c r="E11" s="14"/>
      <c r="F11" s="15"/>
      <c r="G11" s="9"/>
      <c r="H11" s="9"/>
      <c r="I11" s="9"/>
      <c r="J11" s="9"/>
      <c r="K11" s="9"/>
      <c r="L11" s="9"/>
      <c r="M11" s="27" t="s">
        <v>2</v>
      </c>
    </row>
    <row r="12" spans="1:51" s="5" customFormat="1" ht="39" customHeight="1" x14ac:dyDescent="0.25">
      <c r="A12" s="221" t="s">
        <v>230</v>
      </c>
      <c r="B12" s="224" t="s">
        <v>3</v>
      </c>
      <c r="C12" s="224" t="s">
        <v>67</v>
      </c>
      <c r="D12" s="226" t="s">
        <v>5</v>
      </c>
      <c r="E12" s="232" t="s">
        <v>6</v>
      </c>
      <c r="F12" s="232" t="s">
        <v>7</v>
      </c>
      <c r="G12" s="232"/>
      <c r="H12" s="232"/>
      <c r="I12" s="232"/>
      <c r="J12" s="232"/>
      <c r="K12" s="232"/>
      <c r="L12" s="232"/>
      <c r="M12" s="232"/>
    </row>
    <row r="13" spans="1:51" s="5" customFormat="1" ht="76.5" customHeight="1" x14ac:dyDescent="0.25">
      <c r="A13" s="228"/>
      <c r="B13" s="224"/>
      <c r="C13" s="224"/>
      <c r="D13" s="227"/>
      <c r="E13" s="232"/>
      <c r="F13" s="35" t="s">
        <v>68</v>
      </c>
      <c r="G13" s="35" t="s">
        <v>69</v>
      </c>
      <c r="H13" s="35" t="s">
        <v>70</v>
      </c>
      <c r="I13" s="35" t="s">
        <v>71</v>
      </c>
      <c r="J13" s="35" t="s">
        <v>72</v>
      </c>
      <c r="K13" s="35" t="s">
        <v>73</v>
      </c>
      <c r="L13" s="35" t="s">
        <v>74</v>
      </c>
      <c r="M13" s="35" t="s">
        <v>75</v>
      </c>
    </row>
    <row r="14" spans="1:51" s="5" customFormat="1" ht="21.75" customHeight="1" x14ac:dyDescent="0.25">
      <c r="A14" s="222"/>
      <c r="B14" s="224"/>
      <c r="C14" s="224"/>
      <c r="D14" s="199">
        <v>1</v>
      </c>
      <c r="E14" s="35">
        <v>2</v>
      </c>
      <c r="F14" s="35">
        <v>3</v>
      </c>
      <c r="G14" s="35">
        <v>4</v>
      </c>
      <c r="H14" s="35">
        <v>5</v>
      </c>
      <c r="I14" s="35">
        <v>6</v>
      </c>
      <c r="J14" s="35">
        <v>7</v>
      </c>
      <c r="K14" s="35">
        <v>9</v>
      </c>
      <c r="L14" s="35">
        <v>10</v>
      </c>
      <c r="M14" s="35">
        <v>11</v>
      </c>
    </row>
    <row r="15" spans="1:51" s="5" customFormat="1" ht="30" customHeight="1" x14ac:dyDescent="0.25">
      <c r="A15" s="200">
        <v>1</v>
      </c>
      <c r="B15" s="224"/>
      <c r="C15" s="224"/>
      <c r="D15" s="31" t="s">
        <v>17</v>
      </c>
      <c r="E15" s="16" t="s">
        <v>18</v>
      </c>
      <c r="F15" s="17">
        <v>243</v>
      </c>
      <c r="G15" s="17">
        <v>243</v>
      </c>
      <c r="H15" s="17">
        <v>243</v>
      </c>
      <c r="I15" s="17">
        <v>243</v>
      </c>
      <c r="J15" s="17">
        <v>243</v>
      </c>
      <c r="K15" s="17">
        <v>243</v>
      </c>
      <c r="L15" s="17">
        <v>243</v>
      </c>
      <c r="M15" s="17">
        <v>243</v>
      </c>
    </row>
    <row r="16" spans="1:51" s="5" customFormat="1" ht="42" customHeight="1" x14ac:dyDescent="0.25">
      <c r="A16" s="200">
        <v>2</v>
      </c>
      <c r="B16" s="224"/>
      <c r="C16" s="224"/>
      <c r="D16" s="31" t="s">
        <v>19</v>
      </c>
      <c r="E16" s="16" t="s">
        <v>20</v>
      </c>
      <c r="F16" s="17">
        <v>200</v>
      </c>
      <c r="G16" s="17">
        <v>200</v>
      </c>
      <c r="H16" s="17">
        <v>200</v>
      </c>
      <c r="I16" s="17">
        <v>200</v>
      </c>
      <c r="J16" s="17">
        <v>200</v>
      </c>
      <c r="K16" s="17">
        <v>200</v>
      </c>
      <c r="L16" s="17">
        <v>200</v>
      </c>
      <c r="M16" s="17">
        <v>200</v>
      </c>
    </row>
    <row r="17" spans="1:13" s="5" customFormat="1" ht="30" customHeight="1" x14ac:dyDescent="0.25">
      <c r="A17" s="200">
        <v>3</v>
      </c>
      <c r="B17" s="224"/>
      <c r="C17" s="224"/>
      <c r="D17" s="31" t="s">
        <v>21</v>
      </c>
      <c r="E17" s="16" t="s">
        <v>76</v>
      </c>
      <c r="F17" s="17">
        <v>131</v>
      </c>
      <c r="G17" s="17">
        <v>131</v>
      </c>
      <c r="H17" s="17">
        <v>131</v>
      </c>
      <c r="I17" s="17">
        <v>131</v>
      </c>
      <c r="J17" s="17">
        <v>131</v>
      </c>
      <c r="K17" s="17">
        <v>131</v>
      </c>
      <c r="L17" s="17">
        <v>131</v>
      </c>
      <c r="M17" s="17">
        <v>131</v>
      </c>
    </row>
    <row r="18" spans="1:13" s="5" customFormat="1" ht="30" customHeight="1" x14ac:dyDescent="0.25">
      <c r="A18" s="200">
        <v>4</v>
      </c>
      <c r="B18" s="224"/>
      <c r="C18" s="224"/>
      <c r="D18" s="31" t="s">
        <v>23</v>
      </c>
      <c r="E18" s="16" t="s">
        <v>24</v>
      </c>
      <c r="F18" s="17">
        <v>760</v>
      </c>
      <c r="G18" s="17">
        <v>760</v>
      </c>
      <c r="H18" s="17">
        <v>760</v>
      </c>
      <c r="I18" s="17">
        <v>760</v>
      </c>
      <c r="J18" s="17">
        <v>760</v>
      </c>
      <c r="K18" s="17">
        <v>760</v>
      </c>
      <c r="L18" s="17">
        <v>760</v>
      </c>
      <c r="M18" s="17">
        <v>760</v>
      </c>
    </row>
    <row r="19" spans="1:13" s="5" customFormat="1" ht="30" customHeight="1" x14ac:dyDescent="0.25">
      <c r="A19" s="200">
        <v>5</v>
      </c>
      <c r="B19" s="224"/>
      <c r="C19" s="224"/>
      <c r="D19" s="31" t="s">
        <v>25</v>
      </c>
      <c r="E19" s="16" t="s">
        <v>26</v>
      </c>
      <c r="F19" s="17">
        <v>629</v>
      </c>
      <c r="G19" s="17">
        <v>629</v>
      </c>
      <c r="H19" s="17">
        <v>629</v>
      </c>
      <c r="I19" s="17">
        <v>629</v>
      </c>
      <c r="J19" s="17">
        <v>629</v>
      </c>
      <c r="K19" s="17">
        <v>629</v>
      </c>
      <c r="L19" s="17">
        <v>629</v>
      </c>
      <c r="M19" s="17">
        <v>629</v>
      </c>
    </row>
    <row r="20" spans="1:13" s="5" customFormat="1" ht="30" customHeight="1" x14ac:dyDescent="0.25">
      <c r="A20" s="200">
        <v>6</v>
      </c>
      <c r="B20" s="224"/>
      <c r="C20" s="224"/>
      <c r="D20" s="31" t="s">
        <v>31</v>
      </c>
      <c r="E20" s="16" t="s">
        <v>32</v>
      </c>
      <c r="F20" s="17">
        <v>0</v>
      </c>
      <c r="G20" s="17">
        <v>993</v>
      </c>
      <c r="H20" s="17">
        <v>0</v>
      </c>
      <c r="I20" s="17">
        <v>993</v>
      </c>
      <c r="J20" s="17">
        <v>993</v>
      </c>
      <c r="K20" s="17">
        <v>0</v>
      </c>
      <c r="L20" s="17">
        <v>0</v>
      </c>
      <c r="M20" s="17">
        <v>993</v>
      </c>
    </row>
    <row r="21" spans="1:13" s="5" customFormat="1" ht="30" customHeight="1" x14ac:dyDescent="0.25">
      <c r="A21" s="200">
        <v>7</v>
      </c>
      <c r="B21" s="224"/>
      <c r="C21" s="224"/>
      <c r="D21" s="31" t="s">
        <v>33</v>
      </c>
      <c r="E21" s="16" t="s">
        <v>77</v>
      </c>
      <c r="F21" s="17">
        <v>1043</v>
      </c>
      <c r="G21" s="17">
        <v>1043</v>
      </c>
      <c r="H21" s="17">
        <v>1043</v>
      </c>
      <c r="I21" s="17">
        <v>1043</v>
      </c>
      <c r="J21" s="17">
        <v>1043</v>
      </c>
      <c r="K21" s="17">
        <v>1043</v>
      </c>
      <c r="L21" s="17">
        <v>1043</v>
      </c>
      <c r="M21" s="17">
        <v>1043</v>
      </c>
    </row>
    <row r="22" spans="1:13" s="5" customFormat="1" ht="30" customHeight="1" x14ac:dyDescent="0.25">
      <c r="A22" s="203">
        <v>8</v>
      </c>
      <c r="B22" s="224"/>
      <c r="C22" s="224"/>
      <c r="D22" s="31" t="s">
        <v>35</v>
      </c>
      <c r="E22" s="16" t="s">
        <v>61</v>
      </c>
      <c r="F22" s="17">
        <v>98</v>
      </c>
      <c r="G22" s="17">
        <v>98</v>
      </c>
      <c r="H22" s="17">
        <v>98</v>
      </c>
      <c r="I22" s="17">
        <v>98</v>
      </c>
      <c r="J22" s="17">
        <v>98</v>
      </c>
      <c r="K22" s="17">
        <v>98</v>
      </c>
      <c r="L22" s="17">
        <v>98</v>
      </c>
      <c r="M22" s="17">
        <v>98</v>
      </c>
    </row>
    <row r="23" spans="1:13" s="5" customFormat="1" ht="132" customHeight="1" x14ac:dyDescent="0.25">
      <c r="A23" s="200">
        <v>9</v>
      </c>
      <c r="B23" s="224"/>
      <c r="C23" s="224"/>
      <c r="D23" s="36" t="s">
        <v>39</v>
      </c>
      <c r="E23" s="16" t="s">
        <v>62</v>
      </c>
      <c r="F23" s="17">
        <v>1001</v>
      </c>
      <c r="G23" s="17">
        <v>1001</v>
      </c>
      <c r="H23" s="17">
        <v>1001</v>
      </c>
      <c r="I23" s="17">
        <v>1001</v>
      </c>
      <c r="J23" s="17">
        <v>1001</v>
      </c>
      <c r="K23" s="17">
        <v>1001</v>
      </c>
      <c r="L23" s="17">
        <v>1001</v>
      </c>
      <c r="M23" s="17">
        <v>1001</v>
      </c>
    </row>
    <row r="24" spans="1:13" s="5" customFormat="1" ht="31.5" customHeight="1" x14ac:dyDescent="0.25">
      <c r="A24" s="200">
        <v>10</v>
      </c>
      <c r="B24" s="224"/>
      <c r="C24" s="224"/>
      <c r="D24" s="31" t="s">
        <v>78</v>
      </c>
      <c r="E24" s="16" t="s">
        <v>44</v>
      </c>
      <c r="F24" s="17">
        <v>1027</v>
      </c>
      <c r="G24" s="17">
        <v>1027</v>
      </c>
      <c r="H24" s="17">
        <v>1027</v>
      </c>
      <c r="I24" s="17">
        <v>1027</v>
      </c>
      <c r="J24" s="17">
        <v>1027</v>
      </c>
      <c r="K24" s="17">
        <v>1027</v>
      </c>
      <c r="L24" s="17">
        <v>1027</v>
      </c>
      <c r="M24" s="17">
        <v>1027</v>
      </c>
    </row>
    <row r="25" spans="1:13" s="5" customFormat="1" ht="31.5" customHeight="1" x14ac:dyDescent="0.25">
      <c r="A25" s="200">
        <v>11</v>
      </c>
      <c r="B25" s="224"/>
      <c r="C25" s="224"/>
      <c r="D25" s="31" t="s">
        <v>45</v>
      </c>
      <c r="E25" s="16" t="s">
        <v>79</v>
      </c>
      <c r="F25" s="17">
        <v>994</v>
      </c>
      <c r="G25" s="17">
        <v>994</v>
      </c>
      <c r="H25" s="17">
        <v>994</v>
      </c>
      <c r="I25" s="17">
        <v>994</v>
      </c>
      <c r="J25" s="17">
        <v>0</v>
      </c>
      <c r="K25" s="17">
        <v>0</v>
      </c>
      <c r="L25" s="17">
        <v>0</v>
      </c>
      <c r="M25" s="17">
        <v>0</v>
      </c>
    </row>
    <row r="26" spans="1:13" s="5" customFormat="1" ht="31.5" customHeight="1" x14ac:dyDescent="0.25">
      <c r="A26" s="200">
        <v>12</v>
      </c>
      <c r="B26" s="224"/>
      <c r="C26" s="224"/>
      <c r="D26" s="31" t="s">
        <v>47</v>
      </c>
      <c r="E26" s="16" t="s">
        <v>48</v>
      </c>
      <c r="F26" s="17">
        <v>0</v>
      </c>
      <c r="G26" s="17">
        <v>1199</v>
      </c>
      <c r="H26" s="17">
        <v>0</v>
      </c>
      <c r="I26" s="17">
        <v>1199</v>
      </c>
      <c r="J26" s="17">
        <v>0</v>
      </c>
      <c r="K26" s="17">
        <v>0</v>
      </c>
      <c r="L26" s="17">
        <v>0</v>
      </c>
      <c r="M26" s="17">
        <v>0</v>
      </c>
    </row>
    <row r="27" spans="1:13" s="5" customFormat="1" ht="31.5" customHeight="1" x14ac:dyDescent="0.25">
      <c r="A27" s="200">
        <v>13</v>
      </c>
      <c r="B27" s="224"/>
      <c r="C27" s="224"/>
      <c r="D27" s="31" t="s">
        <v>41</v>
      </c>
      <c r="E27" s="16" t="s">
        <v>42</v>
      </c>
      <c r="F27" s="17">
        <v>479</v>
      </c>
      <c r="G27" s="17">
        <v>0</v>
      </c>
      <c r="H27" s="17">
        <v>0</v>
      </c>
      <c r="I27" s="17">
        <v>479</v>
      </c>
      <c r="J27" s="17">
        <v>0</v>
      </c>
      <c r="K27" s="17">
        <v>479</v>
      </c>
      <c r="L27" s="17">
        <v>0</v>
      </c>
      <c r="M27" s="17">
        <v>479</v>
      </c>
    </row>
    <row r="28" spans="1:13" s="5" customFormat="1" ht="31.5" customHeight="1" x14ac:dyDescent="0.25">
      <c r="A28" s="200">
        <v>14</v>
      </c>
      <c r="B28" s="224"/>
      <c r="C28" s="224"/>
      <c r="D28" s="31" t="s">
        <v>37</v>
      </c>
      <c r="E28" s="16" t="s">
        <v>38</v>
      </c>
      <c r="F28" s="17">
        <v>1398</v>
      </c>
      <c r="G28" s="17">
        <v>1398</v>
      </c>
      <c r="H28" s="17">
        <v>1398</v>
      </c>
      <c r="I28" s="17">
        <v>1398</v>
      </c>
      <c r="J28" s="17">
        <v>1398</v>
      </c>
      <c r="K28" s="17">
        <v>1398</v>
      </c>
      <c r="L28" s="17">
        <v>1398</v>
      </c>
      <c r="M28" s="17">
        <v>1398</v>
      </c>
    </row>
    <row r="29" spans="1:13" s="5" customFormat="1" ht="136.5" customHeight="1" x14ac:dyDescent="0.25">
      <c r="A29" s="200">
        <v>15</v>
      </c>
      <c r="B29" s="224"/>
      <c r="C29" s="224"/>
      <c r="D29" s="31" t="s">
        <v>51</v>
      </c>
      <c r="E29" s="16" t="s">
        <v>80</v>
      </c>
      <c r="F29" s="17">
        <v>1001</v>
      </c>
      <c r="G29" s="17">
        <v>1001</v>
      </c>
      <c r="H29" s="17">
        <v>1001</v>
      </c>
      <c r="I29" s="17">
        <v>1001</v>
      </c>
      <c r="J29" s="17">
        <v>1001</v>
      </c>
      <c r="K29" s="17">
        <v>1001</v>
      </c>
      <c r="L29" s="17">
        <v>1001</v>
      </c>
      <c r="M29" s="17">
        <v>1001</v>
      </c>
    </row>
    <row r="30" spans="1:13" s="134" customFormat="1" ht="30.75" customHeight="1" x14ac:dyDescent="0.25">
      <c r="A30" s="200">
        <v>16</v>
      </c>
      <c r="B30" s="224"/>
      <c r="C30" s="224"/>
      <c r="D30" s="137"/>
      <c r="E30" s="132" t="s">
        <v>55</v>
      </c>
      <c r="F30" s="133">
        <f>SUM(F15:F23)</f>
        <v>4105</v>
      </c>
      <c r="G30" s="133">
        <f>SUM(G15:G23)</f>
        <v>5098</v>
      </c>
      <c r="H30" s="133">
        <f>SUM(H15:H23)</f>
        <v>4105</v>
      </c>
      <c r="I30" s="133">
        <f t="shared" ref="I30:M30" si="0">SUM(I15:I23)</f>
        <v>5098</v>
      </c>
      <c r="J30" s="133">
        <f t="shared" si="0"/>
        <v>5098</v>
      </c>
      <c r="K30" s="133">
        <f t="shared" si="0"/>
        <v>4105</v>
      </c>
      <c r="L30" s="133">
        <f t="shared" si="0"/>
        <v>4105</v>
      </c>
      <c r="M30" s="133">
        <f t="shared" si="0"/>
        <v>5098</v>
      </c>
    </row>
    <row r="31" spans="1:13" s="134" customFormat="1" ht="30.75" customHeight="1" x14ac:dyDescent="0.25">
      <c r="A31" s="200">
        <v>17</v>
      </c>
      <c r="B31" s="224"/>
      <c r="C31" s="224"/>
      <c r="D31" s="137"/>
      <c r="E31" s="132" t="s">
        <v>56</v>
      </c>
      <c r="F31" s="133">
        <f>SUM(F15:F29)-F23</f>
        <v>8003</v>
      </c>
      <c r="G31" s="133">
        <f>SUM(G15:G29)-G23</f>
        <v>9716</v>
      </c>
      <c r="H31" s="133">
        <f>SUM(H15:H29)-H23</f>
        <v>7524</v>
      </c>
      <c r="I31" s="133">
        <f t="shared" ref="I31:M31" si="1">SUM(I15:I29)-I23</f>
        <v>10195</v>
      </c>
      <c r="J31" s="133">
        <f t="shared" si="1"/>
        <v>7523</v>
      </c>
      <c r="K31" s="133">
        <f t="shared" si="1"/>
        <v>7009</v>
      </c>
      <c r="L31" s="133">
        <f t="shared" si="1"/>
        <v>6530</v>
      </c>
      <c r="M31" s="133">
        <f t="shared" si="1"/>
        <v>8002</v>
      </c>
    </row>
    <row r="32" spans="1:13" ht="33" customHeight="1" x14ac:dyDescent="0.3">
      <c r="A32" s="37"/>
      <c r="F32" s="195"/>
      <c r="G32" s="195"/>
      <c r="H32" s="195"/>
      <c r="I32" s="195"/>
      <c r="J32" s="195"/>
      <c r="K32" s="195"/>
      <c r="L32" s="195"/>
      <c r="M32" s="195"/>
    </row>
    <row r="33" spans="1:13" ht="33" customHeight="1" x14ac:dyDescent="0.3">
      <c r="A33" s="37"/>
      <c r="F33" s="195"/>
      <c r="G33" s="195"/>
      <c r="H33" s="195"/>
      <c r="I33" s="195"/>
      <c r="J33" s="195"/>
      <c r="K33" s="195"/>
      <c r="L33" s="195"/>
      <c r="M33" s="195"/>
    </row>
  </sheetData>
  <mergeCells count="10">
    <mergeCell ref="A7:M7"/>
    <mergeCell ref="B9:M9"/>
    <mergeCell ref="B10:M10"/>
    <mergeCell ref="A12:A14"/>
    <mergeCell ref="B12:B31"/>
    <mergeCell ref="C12:C23"/>
    <mergeCell ref="E12:E13"/>
    <mergeCell ref="F12:M12"/>
    <mergeCell ref="C24:C31"/>
    <mergeCell ref="D12:D13"/>
  </mergeCells>
  <pageMargins left="0.59055118110236227" right="0.39370078740157483" top="0.59055118110236227" bottom="0.39370078740157483" header="0.31496062992125984" footer="0.31496062992125984"/>
  <pageSetup paperSize="9" scale="45" orientation="landscape" r:id="rId1"/>
  <ignoredErrors>
    <ignoredError sqref="F30:M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4"/>
  <sheetViews>
    <sheetView view="pageBreakPreview" zoomScale="50" zoomScaleNormal="60" zoomScaleSheetLayoutView="50" workbookViewId="0">
      <pane xSplit="5" ySplit="14" topLeftCell="F15" activePane="bottomRight" state="frozen"/>
      <selection pane="topRight" activeCell="E1" sqref="E1"/>
      <selection pane="bottomLeft" activeCell="A12" sqref="A12"/>
      <selection pane="bottomRight" activeCell="A7" sqref="A7:M7"/>
    </sheetView>
  </sheetViews>
  <sheetFormatPr defaultRowHeight="20.25" customHeight="1" x14ac:dyDescent="0.3"/>
  <cols>
    <col min="1" max="1" width="9.140625" style="12"/>
    <col min="2" max="3" width="6.5703125" style="37" customWidth="1"/>
    <col min="4" max="4" width="27" style="12" customWidth="1"/>
    <col min="5" max="5" width="81.28515625" style="43" customWidth="1"/>
    <col min="6" max="13" width="23" style="12" customWidth="1"/>
    <col min="14" max="16384" width="9.140625" style="12"/>
  </cols>
  <sheetData>
    <row r="1" spans="1:51" s="1" customFormat="1" ht="21" customHeight="1" x14ac:dyDescent="0.25">
      <c r="B1" s="32"/>
      <c r="C1" s="32"/>
      <c r="D1" s="4"/>
      <c r="E1" s="38"/>
      <c r="F1" s="4"/>
      <c r="G1" s="4"/>
      <c r="H1" s="4"/>
      <c r="I1" s="4"/>
      <c r="J1" s="233" t="s">
        <v>154</v>
      </c>
      <c r="K1" s="233"/>
      <c r="L1" s="233"/>
      <c r="M1" s="233"/>
    </row>
    <row r="2" spans="1:51" s="5" customFormat="1" ht="21" customHeight="1" x14ac:dyDescent="0.25">
      <c r="B2" s="33"/>
      <c r="C2" s="33"/>
      <c r="D2" s="7"/>
      <c r="E2" s="8"/>
      <c r="F2" s="7"/>
      <c r="G2" s="7"/>
      <c r="H2" s="4"/>
      <c r="I2" s="4"/>
      <c r="J2" s="234" t="s">
        <v>66</v>
      </c>
      <c r="K2" s="234"/>
      <c r="L2" s="234"/>
      <c r="M2" s="234"/>
    </row>
    <row r="3" spans="1:51" s="5" customFormat="1" ht="21" customHeight="1" x14ac:dyDescent="0.25">
      <c r="B3" s="33"/>
      <c r="C3" s="33"/>
      <c r="D3" s="7"/>
      <c r="E3" s="8"/>
      <c r="F3" s="7"/>
      <c r="G3" s="7"/>
      <c r="H3" s="235" t="s">
        <v>81</v>
      </c>
      <c r="I3" s="235"/>
      <c r="J3" s="235"/>
      <c r="K3" s="235"/>
      <c r="L3" s="235"/>
      <c r="M3" s="235"/>
    </row>
    <row r="4" spans="1:51" s="5" customFormat="1" ht="21" customHeight="1" x14ac:dyDescent="0.25">
      <c r="B4" s="33"/>
      <c r="C4" s="33"/>
      <c r="D4" s="7"/>
      <c r="E4" s="8"/>
      <c r="F4" s="7"/>
      <c r="G4" s="7"/>
      <c r="H4" s="187"/>
      <c r="I4" s="187"/>
      <c r="J4" s="187"/>
      <c r="K4" s="235" t="s">
        <v>82</v>
      </c>
      <c r="L4" s="235"/>
      <c r="M4" s="235"/>
    </row>
    <row r="5" spans="1:51" s="5" customFormat="1" ht="21" customHeight="1" x14ac:dyDescent="0.25">
      <c r="B5" s="33"/>
      <c r="C5" s="33"/>
      <c r="D5" s="7"/>
      <c r="E5" s="8"/>
      <c r="F5" s="7"/>
      <c r="G5" s="7"/>
      <c r="H5" s="4"/>
      <c r="I5" s="4"/>
      <c r="J5" s="236" t="s">
        <v>242</v>
      </c>
      <c r="K5" s="236"/>
      <c r="L5" s="236"/>
      <c r="M5" s="236"/>
    </row>
    <row r="6" spans="1:51" ht="21" customHeight="1" x14ac:dyDescent="0.3">
      <c r="B6" s="34"/>
      <c r="C6" s="34"/>
      <c r="D6" s="9"/>
      <c r="E6" s="39"/>
      <c r="F6" s="9"/>
      <c r="G6" s="9"/>
      <c r="H6" s="9"/>
      <c r="I6" s="9"/>
      <c r="J6" s="9"/>
      <c r="K6" s="9"/>
      <c r="L6" s="9"/>
      <c r="M6" s="9"/>
    </row>
    <row r="7" spans="1:51" ht="21" customHeight="1" x14ac:dyDescent="0.3">
      <c r="A7" s="230" t="s">
        <v>246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</row>
    <row r="8" spans="1:51" ht="21" customHeight="1" x14ac:dyDescent="0.3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51" ht="28.5" customHeight="1" x14ac:dyDescent="0.3">
      <c r="B9" s="223" t="s">
        <v>241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28.5" customHeight="1" x14ac:dyDescent="0.3">
      <c r="B10" s="223" t="s">
        <v>233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21" customHeight="1" x14ac:dyDescent="0.3">
      <c r="B11" s="34"/>
      <c r="C11" s="34"/>
      <c r="D11" s="9"/>
      <c r="E11" s="14"/>
      <c r="F11" s="15"/>
      <c r="G11" s="9"/>
      <c r="H11" s="9"/>
      <c r="I11" s="9"/>
      <c r="J11" s="9"/>
      <c r="K11" s="9"/>
      <c r="L11" s="9"/>
      <c r="M11" s="27" t="s">
        <v>2</v>
      </c>
    </row>
    <row r="12" spans="1:51" s="5" customFormat="1" ht="41.25" customHeight="1" x14ac:dyDescent="0.25">
      <c r="A12" s="221" t="s">
        <v>230</v>
      </c>
      <c r="B12" s="224" t="s">
        <v>3</v>
      </c>
      <c r="C12" s="224" t="s">
        <v>67</v>
      </c>
      <c r="D12" s="226" t="s">
        <v>5</v>
      </c>
      <c r="E12" s="225" t="s">
        <v>6</v>
      </c>
      <c r="F12" s="225" t="s">
        <v>7</v>
      </c>
      <c r="G12" s="225"/>
      <c r="H12" s="225"/>
      <c r="I12" s="225"/>
      <c r="J12" s="225"/>
      <c r="K12" s="225"/>
      <c r="L12" s="225"/>
      <c r="M12" s="225"/>
    </row>
    <row r="13" spans="1:51" s="5" customFormat="1" ht="67.5" customHeight="1" x14ac:dyDescent="0.25">
      <c r="A13" s="228"/>
      <c r="B13" s="224"/>
      <c r="C13" s="224"/>
      <c r="D13" s="227"/>
      <c r="E13" s="225"/>
      <c r="F13" s="31" t="s">
        <v>68</v>
      </c>
      <c r="G13" s="31" t="s">
        <v>69</v>
      </c>
      <c r="H13" s="31" t="s">
        <v>70</v>
      </c>
      <c r="I13" s="31" t="s">
        <v>71</v>
      </c>
      <c r="J13" s="31" t="s">
        <v>72</v>
      </c>
      <c r="K13" s="31" t="s">
        <v>73</v>
      </c>
      <c r="L13" s="31" t="s">
        <v>74</v>
      </c>
      <c r="M13" s="31" t="s">
        <v>75</v>
      </c>
    </row>
    <row r="14" spans="1:51" s="5" customFormat="1" ht="30" customHeight="1" x14ac:dyDescent="0.25">
      <c r="A14" s="222"/>
      <c r="B14" s="224"/>
      <c r="C14" s="224"/>
      <c r="D14" s="199">
        <v>1</v>
      </c>
      <c r="E14" s="31">
        <v>2</v>
      </c>
      <c r="F14" s="31">
        <v>3</v>
      </c>
      <c r="G14" s="31">
        <v>4</v>
      </c>
      <c r="H14" s="31">
        <v>5</v>
      </c>
      <c r="I14" s="31">
        <v>6</v>
      </c>
      <c r="J14" s="31">
        <v>7</v>
      </c>
      <c r="K14" s="31">
        <v>8</v>
      </c>
      <c r="L14" s="35">
        <v>9</v>
      </c>
      <c r="M14" s="31">
        <v>10</v>
      </c>
    </row>
    <row r="15" spans="1:51" s="5" customFormat="1" ht="29.25" customHeight="1" x14ac:dyDescent="0.25">
      <c r="A15" s="200">
        <v>1</v>
      </c>
      <c r="B15" s="224"/>
      <c r="C15" s="224"/>
      <c r="D15" s="40" t="s">
        <v>17</v>
      </c>
      <c r="E15" s="16" t="s">
        <v>18</v>
      </c>
      <c r="F15" s="41">
        <v>243</v>
      </c>
      <c r="G15" s="41">
        <v>243</v>
      </c>
      <c r="H15" s="41">
        <v>243</v>
      </c>
      <c r="I15" s="41">
        <v>243</v>
      </c>
      <c r="J15" s="41">
        <v>243</v>
      </c>
      <c r="K15" s="41">
        <v>243</v>
      </c>
      <c r="L15" s="41">
        <v>243</v>
      </c>
      <c r="M15" s="41">
        <v>243</v>
      </c>
      <c r="N15" s="155"/>
      <c r="O15" s="155"/>
    </row>
    <row r="16" spans="1:51" s="5" customFormat="1" ht="51.75" customHeight="1" x14ac:dyDescent="0.25">
      <c r="A16" s="200">
        <v>2</v>
      </c>
      <c r="B16" s="224"/>
      <c r="C16" s="224"/>
      <c r="D16" s="36" t="s">
        <v>19</v>
      </c>
      <c r="E16" s="16" t="s">
        <v>20</v>
      </c>
      <c r="F16" s="41">
        <v>200</v>
      </c>
      <c r="G16" s="41">
        <v>200</v>
      </c>
      <c r="H16" s="41">
        <v>200</v>
      </c>
      <c r="I16" s="41">
        <v>200</v>
      </c>
      <c r="J16" s="41">
        <v>200</v>
      </c>
      <c r="K16" s="41">
        <v>200</v>
      </c>
      <c r="L16" s="41">
        <v>200</v>
      </c>
      <c r="M16" s="41">
        <v>200</v>
      </c>
    </row>
    <row r="17" spans="1:13" s="5" customFormat="1" ht="29.25" customHeight="1" x14ac:dyDescent="0.25">
      <c r="A17" s="200">
        <v>3</v>
      </c>
      <c r="B17" s="224"/>
      <c r="C17" s="224"/>
      <c r="D17" s="36" t="s">
        <v>21</v>
      </c>
      <c r="E17" s="16" t="s">
        <v>76</v>
      </c>
      <c r="F17" s="41">
        <v>131</v>
      </c>
      <c r="G17" s="41">
        <v>131</v>
      </c>
      <c r="H17" s="41">
        <v>131</v>
      </c>
      <c r="I17" s="41">
        <v>131</v>
      </c>
      <c r="J17" s="41">
        <v>131</v>
      </c>
      <c r="K17" s="41">
        <v>131</v>
      </c>
      <c r="L17" s="41">
        <v>131</v>
      </c>
      <c r="M17" s="41">
        <v>131</v>
      </c>
    </row>
    <row r="18" spans="1:13" s="5" customFormat="1" ht="29.25" customHeight="1" x14ac:dyDescent="0.25">
      <c r="A18" s="200">
        <v>4</v>
      </c>
      <c r="B18" s="224"/>
      <c r="C18" s="224"/>
      <c r="D18" s="36" t="s">
        <v>23</v>
      </c>
      <c r="E18" s="16" t="s">
        <v>24</v>
      </c>
      <c r="F18" s="41">
        <v>760</v>
      </c>
      <c r="G18" s="41">
        <v>760</v>
      </c>
      <c r="H18" s="41">
        <v>760</v>
      </c>
      <c r="I18" s="41">
        <v>760</v>
      </c>
      <c r="J18" s="41">
        <v>760</v>
      </c>
      <c r="K18" s="41">
        <v>760</v>
      </c>
      <c r="L18" s="41">
        <v>760</v>
      </c>
      <c r="M18" s="41">
        <v>760</v>
      </c>
    </row>
    <row r="19" spans="1:13" s="5" customFormat="1" ht="29.25" customHeight="1" x14ac:dyDescent="0.25">
      <c r="A19" s="200">
        <v>5</v>
      </c>
      <c r="B19" s="224"/>
      <c r="C19" s="224"/>
      <c r="D19" s="36" t="s">
        <v>25</v>
      </c>
      <c r="E19" s="16" t="s">
        <v>26</v>
      </c>
      <c r="F19" s="41">
        <v>629</v>
      </c>
      <c r="G19" s="41">
        <v>629</v>
      </c>
      <c r="H19" s="41">
        <v>629</v>
      </c>
      <c r="I19" s="41">
        <v>629</v>
      </c>
      <c r="J19" s="41">
        <v>629</v>
      </c>
      <c r="K19" s="41">
        <v>629</v>
      </c>
      <c r="L19" s="41">
        <v>629</v>
      </c>
      <c r="M19" s="41">
        <v>629</v>
      </c>
    </row>
    <row r="20" spans="1:13" s="5" customFormat="1" ht="29.25" customHeight="1" x14ac:dyDescent="0.25">
      <c r="A20" s="200">
        <v>6</v>
      </c>
      <c r="B20" s="224"/>
      <c r="C20" s="224"/>
      <c r="D20" s="42" t="s">
        <v>31</v>
      </c>
      <c r="E20" s="16" t="s">
        <v>32</v>
      </c>
      <c r="F20" s="41">
        <v>0</v>
      </c>
      <c r="G20" s="41">
        <v>993</v>
      </c>
      <c r="H20" s="41">
        <v>0</v>
      </c>
      <c r="I20" s="41">
        <v>993</v>
      </c>
      <c r="J20" s="41">
        <v>993</v>
      </c>
      <c r="K20" s="41">
        <v>0</v>
      </c>
      <c r="L20" s="41">
        <v>0</v>
      </c>
      <c r="M20" s="41">
        <v>993</v>
      </c>
    </row>
    <row r="21" spans="1:13" s="5" customFormat="1" ht="29.25" customHeight="1" x14ac:dyDescent="0.25">
      <c r="A21" s="200">
        <v>7</v>
      </c>
      <c r="B21" s="224"/>
      <c r="C21" s="224"/>
      <c r="D21" s="42" t="s">
        <v>33</v>
      </c>
      <c r="E21" s="16" t="s">
        <v>77</v>
      </c>
      <c r="F21" s="41">
        <v>1043</v>
      </c>
      <c r="G21" s="41">
        <v>1043</v>
      </c>
      <c r="H21" s="41">
        <v>1043</v>
      </c>
      <c r="I21" s="41">
        <v>1043</v>
      </c>
      <c r="J21" s="41">
        <v>1043</v>
      </c>
      <c r="K21" s="41">
        <v>1043</v>
      </c>
      <c r="L21" s="41">
        <v>1043</v>
      </c>
      <c r="M21" s="41">
        <v>1043</v>
      </c>
    </row>
    <row r="22" spans="1:13" s="5" customFormat="1" ht="29.25" customHeight="1" x14ac:dyDescent="0.25">
      <c r="A22" s="203">
        <v>8</v>
      </c>
      <c r="B22" s="224"/>
      <c r="C22" s="224"/>
      <c r="D22" s="36" t="s">
        <v>35</v>
      </c>
      <c r="E22" s="16" t="s">
        <v>61</v>
      </c>
      <c r="F22" s="41">
        <v>98</v>
      </c>
      <c r="G22" s="41">
        <v>98</v>
      </c>
      <c r="H22" s="41">
        <v>98</v>
      </c>
      <c r="I22" s="41">
        <v>98</v>
      </c>
      <c r="J22" s="41">
        <v>98</v>
      </c>
      <c r="K22" s="41">
        <v>98</v>
      </c>
      <c r="L22" s="41">
        <v>98</v>
      </c>
      <c r="M22" s="41">
        <v>98</v>
      </c>
    </row>
    <row r="23" spans="1:13" s="5" customFormat="1" ht="180" customHeight="1" x14ac:dyDescent="0.25">
      <c r="A23" s="200">
        <v>9</v>
      </c>
      <c r="B23" s="224"/>
      <c r="C23" s="224"/>
      <c r="D23" s="36" t="s">
        <v>39</v>
      </c>
      <c r="E23" s="16" t="s">
        <v>83</v>
      </c>
      <c r="F23" s="41">
        <v>1001</v>
      </c>
      <c r="G23" s="41">
        <v>1001</v>
      </c>
      <c r="H23" s="41">
        <v>1001</v>
      </c>
      <c r="I23" s="41">
        <v>1001</v>
      </c>
      <c r="J23" s="41">
        <v>1001</v>
      </c>
      <c r="K23" s="41">
        <v>1001</v>
      </c>
      <c r="L23" s="41">
        <v>1001</v>
      </c>
      <c r="M23" s="41">
        <v>1001</v>
      </c>
    </row>
    <row r="24" spans="1:13" s="5" customFormat="1" ht="30" customHeight="1" x14ac:dyDescent="0.25">
      <c r="A24" s="200">
        <v>10</v>
      </c>
      <c r="B24" s="224"/>
      <c r="C24" s="224"/>
      <c r="D24" s="42" t="s">
        <v>43</v>
      </c>
      <c r="E24" s="16" t="s">
        <v>44</v>
      </c>
      <c r="F24" s="41">
        <v>1027</v>
      </c>
      <c r="G24" s="41">
        <v>1027</v>
      </c>
      <c r="H24" s="41">
        <v>1027</v>
      </c>
      <c r="I24" s="41">
        <v>1027</v>
      </c>
      <c r="J24" s="41">
        <v>1027</v>
      </c>
      <c r="K24" s="41">
        <v>1027</v>
      </c>
      <c r="L24" s="41">
        <v>1027</v>
      </c>
      <c r="M24" s="41">
        <v>1027</v>
      </c>
    </row>
    <row r="25" spans="1:13" s="5" customFormat="1" ht="30" customHeight="1" x14ac:dyDescent="0.25">
      <c r="A25" s="200">
        <v>11</v>
      </c>
      <c r="B25" s="224"/>
      <c r="C25" s="224"/>
      <c r="D25" s="42" t="s">
        <v>45</v>
      </c>
      <c r="E25" s="16" t="s">
        <v>79</v>
      </c>
      <c r="F25" s="41">
        <v>994</v>
      </c>
      <c r="G25" s="41">
        <v>994</v>
      </c>
      <c r="H25" s="41">
        <v>994</v>
      </c>
      <c r="I25" s="41">
        <v>994</v>
      </c>
      <c r="J25" s="41">
        <v>0</v>
      </c>
      <c r="K25" s="41">
        <v>0</v>
      </c>
      <c r="L25" s="41">
        <v>0</v>
      </c>
      <c r="M25" s="41">
        <v>0</v>
      </c>
    </row>
    <row r="26" spans="1:13" s="5" customFormat="1" ht="30" customHeight="1" x14ac:dyDescent="0.25">
      <c r="A26" s="200">
        <v>12</v>
      </c>
      <c r="B26" s="224"/>
      <c r="C26" s="224"/>
      <c r="D26" s="36" t="s">
        <v>41</v>
      </c>
      <c r="E26" s="16" t="s">
        <v>42</v>
      </c>
      <c r="F26" s="41">
        <v>479</v>
      </c>
      <c r="G26" s="41">
        <v>0</v>
      </c>
      <c r="H26" s="41">
        <v>0</v>
      </c>
      <c r="I26" s="41">
        <v>479</v>
      </c>
      <c r="J26" s="41">
        <v>0</v>
      </c>
      <c r="K26" s="41">
        <v>479</v>
      </c>
      <c r="L26" s="41">
        <v>0</v>
      </c>
      <c r="M26" s="41">
        <v>479</v>
      </c>
    </row>
    <row r="27" spans="1:13" s="5" customFormat="1" ht="178.5" customHeight="1" x14ac:dyDescent="0.25">
      <c r="A27" s="200">
        <v>13</v>
      </c>
      <c r="B27" s="224"/>
      <c r="C27" s="224"/>
      <c r="D27" s="42" t="s">
        <v>51</v>
      </c>
      <c r="E27" s="16" t="s">
        <v>80</v>
      </c>
      <c r="F27" s="41">
        <v>1001</v>
      </c>
      <c r="G27" s="41">
        <v>1001</v>
      </c>
      <c r="H27" s="41">
        <v>1001</v>
      </c>
      <c r="I27" s="41">
        <v>1001</v>
      </c>
      <c r="J27" s="41">
        <v>1001</v>
      </c>
      <c r="K27" s="41">
        <v>1001</v>
      </c>
      <c r="L27" s="41">
        <v>1001</v>
      </c>
      <c r="M27" s="41">
        <v>1001</v>
      </c>
    </row>
    <row r="28" spans="1:13" s="134" customFormat="1" ht="30.75" customHeight="1" x14ac:dyDescent="0.25">
      <c r="A28" s="200">
        <v>14</v>
      </c>
      <c r="B28" s="224"/>
      <c r="C28" s="224"/>
      <c r="D28" s="131"/>
      <c r="E28" s="132" t="s">
        <v>55</v>
      </c>
      <c r="F28" s="133">
        <f>SUM(F15:F23)</f>
        <v>4105</v>
      </c>
      <c r="G28" s="133">
        <f t="shared" ref="G28:M28" si="0">SUM(G15:G23)</f>
        <v>5098</v>
      </c>
      <c r="H28" s="133">
        <f t="shared" si="0"/>
        <v>4105</v>
      </c>
      <c r="I28" s="133">
        <f t="shared" si="0"/>
        <v>5098</v>
      </c>
      <c r="J28" s="133">
        <f t="shared" si="0"/>
        <v>5098</v>
      </c>
      <c r="K28" s="133">
        <f t="shared" si="0"/>
        <v>4105</v>
      </c>
      <c r="L28" s="133">
        <f t="shared" si="0"/>
        <v>4105</v>
      </c>
      <c r="M28" s="133">
        <f t="shared" si="0"/>
        <v>5098</v>
      </c>
    </row>
    <row r="29" spans="1:13" s="134" customFormat="1" ht="30.75" customHeight="1" x14ac:dyDescent="0.25">
      <c r="A29" s="200">
        <v>15</v>
      </c>
      <c r="B29" s="224"/>
      <c r="C29" s="224"/>
      <c r="D29" s="135"/>
      <c r="E29" s="132" t="s">
        <v>56</v>
      </c>
      <c r="F29" s="136">
        <f>SUM(F15:F27)-F23</f>
        <v>6605</v>
      </c>
      <c r="G29" s="136">
        <f t="shared" ref="G29:M29" si="1">SUM(G15:G27)-G23</f>
        <v>7119</v>
      </c>
      <c r="H29" s="136">
        <f t="shared" si="1"/>
        <v>6126</v>
      </c>
      <c r="I29" s="136">
        <f t="shared" si="1"/>
        <v>7598</v>
      </c>
      <c r="J29" s="136">
        <f t="shared" si="1"/>
        <v>6125</v>
      </c>
      <c r="K29" s="136">
        <f t="shared" si="1"/>
        <v>5611</v>
      </c>
      <c r="L29" s="136">
        <f t="shared" si="1"/>
        <v>5132</v>
      </c>
      <c r="M29" s="136">
        <f t="shared" si="1"/>
        <v>6604</v>
      </c>
    </row>
    <row r="30" spans="1:13" ht="54" customHeight="1" x14ac:dyDescent="0.3">
      <c r="A30" s="37"/>
      <c r="F30" s="195"/>
      <c r="G30" s="195"/>
      <c r="H30" s="195"/>
      <c r="I30" s="195"/>
      <c r="J30" s="195"/>
      <c r="K30" s="195"/>
      <c r="L30" s="195"/>
      <c r="M30" s="195"/>
    </row>
    <row r="31" spans="1:13" ht="46.5" customHeight="1" x14ac:dyDescent="0.3">
      <c r="A31" s="37"/>
      <c r="F31" s="195"/>
      <c r="G31" s="195"/>
      <c r="H31" s="195"/>
      <c r="I31" s="195"/>
      <c r="J31" s="195"/>
      <c r="K31" s="195"/>
      <c r="L31" s="195"/>
      <c r="M31" s="195"/>
    </row>
    <row r="32" spans="1:13" ht="46.5" customHeight="1" x14ac:dyDescent="0.3">
      <c r="F32" s="156"/>
      <c r="G32" s="156"/>
      <c r="H32" s="156"/>
      <c r="I32" s="156"/>
      <c r="J32" s="156"/>
      <c r="K32" s="156"/>
      <c r="L32" s="156"/>
      <c r="M32" s="156"/>
    </row>
    <row r="33" spans="6:13" ht="20.25" customHeight="1" x14ac:dyDescent="0.3">
      <c r="F33" s="156"/>
      <c r="G33" s="156"/>
      <c r="H33" s="156"/>
      <c r="I33" s="156"/>
      <c r="J33" s="156"/>
      <c r="K33" s="156"/>
      <c r="L33" s="156"/>
      <c r="M33" s="156"/>
    </row>
    <row r="34" spans="6:13" ht="62.25" customHeight="1" x14ac:dyDescent="0.3">
      <c r="F34" s="156"/>
      <c r="G34" s="156"/>
      <c r="H34" s="156"/>
      <c r="I34" s="156"/>
      <c r="J34" s="156"/>
      <c r="K34" s="156"/>
      <c r="L34" s="156"/>
      <c r="M34" s="156"/>
    </row>
  </sheetData>
  <mergeCells count="15">
    <mergeCell ref="A12:A14"/>
    <mergeCell ref="B12:B29"/>
    <mergeCell ref="C12:C23"/>
    <mergeCell ref="E12:E13"/>
    <mergeCell ref="F12:M12"/>
    <mergeCell ref="C24:C29"/>
    <mergeCell ref="D12:D13"/>
    <mergeCell ref="B9:M9"/>
    <mergeCell ref="B10:M10"/>
    <mergeCell ref="J1:M1"/>
    <mergeCell ref="J2:M2"/>
    <mergeCell ref="H3:M3"/>
    <mergeCell ref="K4:M4"/>
    <mergeCell ref="J5:M5"/>
    <mergeCell ref="A7:M7"/>
  </mergeCells>
  <pageMargins left="0.59055118110236227" right="0.39370078740157483" top="0.59055118110236227" bottom="0.3937007874015748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zoomScale="70" zoomScaleNormal="70" zoomScaleSheetLayoutView="70" workbookViewId="0">
      <pane ySplit="11" topLeftCell="A12" activePane="bottomLeft" state="frozen"/>
      <selection pane="bottomLeft" activeCell="C22" sqref="C22"/>
    </sheetView>
  </sheetViews>
  <sheetFormatPr defaultColWidth="11.140625" defaultRowHeight="12" customHeight="1" x14ac:dyDescent="0.25"/>
  <cols>
    <col min="1" max="1" width="11.140625" style="46"/>
    <col min="2" max="2" width="21" style="46" customWidth="1"/>
    <col min="3" max="3" width="76" style="47" customWidth="1"/>
    <col min="4" max="4" width="20.7109375" style="5" customWidth="1"/>
    <col min="5" max="5" width="15.5703125" style="46" customWidth="1"/>
    <col min="6" max="16384" width="11.140625" style="46"/>
  </cols>
  <sheetData>
    <row r="1" spans="1:14" s="44" customFormat="1" ht="21.75" customHeight="1" x14ac:dyDescent="0.25">
      <c r="C1" s="45"/>
      <c r="D1" s="189" t="s">
        <v>157</v>
      </c>
      <c r="I1" s="3"/>
      <c r="J1" s="3"/>
      <c r="L1" s="3"/>
      <c r="M1" s="3"/>
      <c r="N1" s="3"/>
    </row>
    <row r="2" spans="1:14" ht="18.75" customHeight="1" x14ac:dyDescent="0.25">
      <c r="C2" s="45"/>
      <c r="D2" s="188" t="s">
        <v>66</v>
      </c>
      <c r="I2" s="48"/>
      <c r="J2" s="48"/>
      <c r="L2" s="48"/>
      <c r="M2" s="48"/>
      <c r="N2" s="48"/>
    </row>
    <row r="3" spans="1:14" ht="18.75" customHeight="1" x14ac:dyDescent="0.25">
      <c r="C3" s="237" t="s">
        <v>81</v>
      </c>
      <c r="D3" s="237"/>
      <c r="I3" s="48"/>
      <c r="J3" s="48"/>
      <c r="L3" s="48"/>
      <c r="M3" s="48"/>
      <c r="N3" s="48"/>
    </row>
    <row r="4" spans="1:14" ht="18.75" customHeight="1" x14ac:dyDescent="0.25">
      <c r="C4" s="49"/>
      <c r="D4" s="188" t="s">
        <v>85</v>
      </c>
      <c r="F4" s="50"/>
      <c r="G4" s="50"/>
      <c r="J4" s="48"/>
      <c r="L4" s="48"/>
      <c r="M4" s="48"/>
      <c r="N4" s="48"/>
    </row>
    <row r="5" spans="1:14" ht="18.75" customHeight="1" x14ac:dyDescent="0.25">
      <c r="B5" s="236" t="s">
        <v>242</v>
      </c>
      <c r="C5" s="236"/>
      <c r="D5" s="236"/>
      <c r="F5" s="49"/>
      <c r="G5" s="49"/>
      <c r="I5" s="48"/>
      <c r="J5" s="48"/>
      <c r="L5" s="48"/>
      <c r="M5" s="48"/>
      <c r="N5" s="48"/>
    </row>
    <row r="6" spans="1:14" ht="39.75" customHeight="1" x14ac:dyDescent="0.25">
      <c r="C6" s="239"/>
      <c r="D6" s="239"/>
      <c r="E6" s="154"/>
      <c r="F6" s="154"/>
      <c r="G6" s="49"/>
    </row>
    <row r="7" spans="1:14" ht="51.75" customHeight="1" x14ac:dyDescent="0.25">
      <c r="A7" s="238" t="s">
        <v>86</v>
      </c>
      <c r="B7" s="238"/>
      <c r="C7" s="238"/>
      <c r="D7" s="238"/>
      <c r="F7" s="51"/>
      <c r="G7" s="51"/>
    </row>
    <row r="8" spans="1:14" ht="21" customHeight="1" x14ac:dyDescent="0.25">
      <c r="B8" s="52"/>
      <c r="C8" s="53"/>
      <c r="D8" s="30"/>
      <c r="F8" s="51"/>
      <c r="G8" s="51"/>
    </row>
    <row r="9" spans="1:14" s="148" customFormat="1" ht="21" customHeight="1" x14ac:dyDescent="0.25">
      <c r="A9" s="240" t="s">
        <v>234</v>
      </c>
      <c r="B9" s="240"/>
      <c r="C9" s="240"/>
      <c r="D9" s="240"/>
      <c r="F9" s="208"/>
      <c r="G9" s="208"/>
    </row>
    <row r="10" spans="1:14" ht="21" customHeight="1" x14ac:dyDescent="0.25">
      <c r="B10" s="52"/>
      <c r="C10" s="53"/>
      <c r="D10" s="216"/>
      <c r="F10" s="51"/>
      <c r="G10" s="51"/>
    </row>
    <row r="11" spans="1:14" ht="152.25" customHeight="1" x14ac:dyDescent="0.25">
      <c r="A11" s="221" t="s">
        <v>87</v>
      </c>
      <c r="B11" s="54" t="s">
        <v>5</v>
      </c>
      <c r="C11" s="54" t="s">
        <v>88</v>
      </c>
      <c r="D11" s="55" t="s">
        <v>196</v>
      </c>
    </row>
    <row r="12" spans="1:14" ht="19.5" customHeight="1" x14ac:dyDescent="0.25">
      <c r="A12" s="222"/>
      <c r="B12" s="54">
        <v>1</v>
      </c>
      <c r="C12" s="54">
        <v>2</v>
      </c>
      <c r="D12" s="55">
        <v>4</v>
      </c>
    </row>
    <row r="13" spans="1:14" ht="27" customHeight="1" x14ac:dyDescent="0.25">
      <c r="A13" s="74">
        <v>1</v>
      </c>
      <c r="B13" s="74" t="s">
        <v>89</v>
      </c>
      <c r="C13" s="56" t="s">
        <v>90</v>
      </c>
      <c r="D13" s="57">
        <v>1187</v>
      </c>
      <c r="E13" s="160"/>
    </row>
    <row r="14" spans="1:14" ht="27" customHeight="1" x14ac:dyDescent="0.25">
      <c r="A14" s="74">
        <v>2</v>
      </c>
      <c r="B14" s="58" t="s">
        <v>91</v>
      </c>
      <c r="C14" s="59" t="s">
        <v>92</v>
      </c>
      <c r="D14" s="57">
        <v>1066</v>
      </c>
      <c r="E14" s="160"/>
    </row>
    <row r="15" spans="1:14" ht="27" customHeight="1" x14ac:dyDescent="0.25">
      <c r="A15" s="74">
        <v>3</v>
      </c>
      <c r="B15" s="58" t="s">
        <v>93</v>
      </c>
      <c r="C15" s="59" t="s">
        <v>94</v>
      </c>
      <c r="D15" s="57">
        <v>1066</v>
      </c>
      <c r="E15" s="160"/>
    </row>
    <row r="16" spans="1:14" ht="27" customHeight="1" x14ac:dyDescent="0.25">
      <c r="A16" s="74">
        <v>4</v>
      </c>
      <c r="B16" s="35" t="s">
        <v>95</v>
      </c>
      <c r="C16" s="59" t="s">
        <v>96</v>
      </c>
      <c r="D16" s="57">
        <v>863</v>
      </c>
      <c r="E16" s="160"/>
    </row>
    <row r="17" spans="1:7" ht="27" customHeight="1" x14ac:dyDescent="0.25">
      <c r="A17" s="74">
        <v>5</v>
      </c>
      <c r="B17" s="35" t="s">
        <v>97</v>
      </c>
      <c r="C17" s="59" t="s">
        <v>98</v>
      </c>
      <c r="D17" s="57">
        <v>1398</v>
      </c>
      <c r="E17" s="160"/>
      <c r="F17" s="5"/>
    </row>
    <row r="18" spans="1:7" ht="27" customHeight="1" x14ac:dyDescent="0.25">
      <c r="A18" s="74">
        <v>6</v>
      </c>
      <c r="B18" s="35" t="s">
        <v>99</v>
      </c>
      <c r="C18" s="59" t="s">
        <v>100</v>
      </c>
      <c r="D18" s="57">
        <v>831</v>
      </c>
      <c r="E18" s="160"/>
    </row>
    <row r="19" spans="1:7" ht="27" customHeight="1" x14ac:dyDescent="0.25">
      <c r="A19" s="74">
        <v>7</v>
      </c>
      <c r="B19" s="35" t="s">
        <v>101</v>
      </c>
      <c r="C19" s="59" t="s">
        <v>102</v>
      </c>
      <c r="D19" s="57">
        <v>712</v>
      </c>
      <c r="E19" s="160"/>
      <c r="F19" s="60"/>
      <c r="G19" s="60"/>
    </row>
    <row r="20" spans="1:7" s="60" customFormat="1" ht="27.75" customHeight="1" x14ac:dyDescent="0.25">
      <c r="A20" s="74">
        <v>8</v>
      </c>
      <c r="B20" s="61" t="s">
        <v>103</v>
      </c>
      <c r="C20" s="62" t="s">
        <v>219</v>
      </c>
      <c r="D20" s="186">
        <v>1839</v>
      </c>
      <c r="E20" s="160"/>
    </row>
    <row r="21" spans="1:7" s="60" customFormat="1" ht="27.75" customHeight="1" x14ac:dyDescent="0.25">
      <c r="A21" s="74">
        <v>9</v>
      </c>
      <c r="B21" s="64" t="s">
        <v>104</v>
      </c>
      <c r="C21" s="62" t="s">
        <v>105</v>
      </c>
      <c r="D21" s="183">
        <v>2051</v>
      </c>
      <c r="E21" s="160"/>
      <c r="G21" s="65"/>
    </row>
    <row r="22" spans="1:7" s="60" customFormat="1" ht="27.75" customHeight="1" x14ac:dyDescent="0.25">
      <c r="A22" s="74">
        <v>10</v>
      </c>
      <c r="B22" s="64" t="s">
        <v>106</v>
      </c>
      <c r="C22" s="62" t="s">
        <v>107</v>
      </c>
      <c r="D22" s="186">
        <v>4684</v>
      </c>
      <c r="E22" s="160"/>
      <c r="G22" s="65"/>
    </row>
    <row r="23" spans="1:7" s="60" customFormat="1" ht="27.75" customHeight="1" x14ac:dyDescent="0.25">
      <c r="A23" s="74">
        <v>11</v>
      </c>
      <c r="B23" s="61" t="s">
        <v>53</v>
      </c>
      <c r="C23" s="62" t="s">
        <v>54</v>
      </c>
      <c r="D23" s="186">
        <v>2853</v>
      </c>
      <c r="E23" s="160"/>
      <c r="G23" s="65"/>
    </row>
    <row r="24" spans="1:7" s="60" customFormat="1" ht="27.75" customHeight="1" x14ac:dyDescent="0.25">
      <c r="A24" s="74">
        <v>12</v>
      </c>
      <c r="B24" s="61" t="s">
        <v>108</v>
      </c>
      <c r="C24" s="62" t="s">
        <v>109</v>
      </c>
      <c r="D24" s="63">
        <v>993</v>
      </c>
      <c r="E24" s="160"/>
      <c r="G24" s="65"/>
    </row>
    <row r="25" spans="1:7" s="60" customFormat="1" ht="33" customHeight="1" x14ac:dyDescent="0.25">
      <c r="A25" s="74">
        <v>13</v>
      </c>
      <c r="B25" s="61" t="s">
        <v>110</v>
      </c>
      <c r="C25" s="62" t="s">
        <v>111</v>
      </c>
      <c r="D25" s="184">
        <v>5286</v>
      </c>
      <c r="E25" s="160"/>
    </row>
    <row r="26" spans="1:7" s="60" customFormat="1" ht="27.75" customHeight="1" x14ac:dyDescent="0.25">
      <c r="A26" s="74">
        <v>14</v>
      </c>
      <c r="B26" s="61" t="s">
        <v>112</v>
      </c>
      <c r="C26" s="62" t="s">
        <v>113</v>
      </c>
      <c r="D26" s="63">
        <v>319</v>
      </c>
      <c r="E26" s="160"/>
    </row>
    <row r="27" spans="1:7" ht="78" customHeight="1" x14ac:dyDescent="0.25">
      <c r="A27" s="74">
        <v>15</v>
      </c>
      <c r="B27" s="35" t="s">
        <v>114</v>
      </c>
      <c r="C27" s="59" t="s">
        <v>115</v>
      </c>
      <c r="D27" s="57">
        <v>479</v>
      </c>
      <c r="E27" s="160"/>
    </row>
    <row r="28" spans="1:7" s="44" customFormat="1" ht="42.75" customHeight="1" x14ac:dyDescent="0.25">
      <c r="A28" s="58">
        <v>16</v>
      </c>
      <c r="B28" s="35" t="s">
        <v>51</v>
      </c>
      <c r="C28" s="59" t="s">
        <v>116</v>
      </c>
      <c r="D28" s="66">
        <v>1001</v>
      </c>
      <c r="E28" s="160"/>
    </row>
    <row r="29" spans="1:7" s="1" customFormat="1" ht="37.5" customHeight="1" x14ac:dyDescent="0.25">
      <c r="A29" s="58">
        <v>17</v>
      </c>
      <c r="B29" s="58" t="s">
        <v>117</v>
      </c>
      <c r="C29" s="67" t="s">
        <v>118</v>
      </c>
      <c r="D29" s="157">
        <v>859</v>
      </c>
      <c r="E29" s="160"/>
      <c r="F29" s="44"/>
      <c r="G29" s="44"/>
    </row>
    <row r="30" spans="1:7" s="1" customFormat="1" ht="48" customHeight="1" x14ac:dyDescent="0.25">
      <c r="A30" s="58">
        <v>18</v>
      </c>
      <c r="B30" s="58" t="s">
        <v>119</v>
      </c>
      <c r="C30" s="67" t="s">
        <v>120</v>
      </c>
      <c r="D30" s="157">
        <v>422</v>
      </c>
      <c r="E30" s="160"/>
      <c r="F30" s="44"/>
      <c r="G30" s="44"/>
    </row>
    <row r="31" spans="1:7" s="1" customFormat="1" ht="33" customHeight="1" x14ac:dyDescent="0.25">
      <c r="A31" s="58">
        <v>19</v>
      </c>
      <c r="B31" s="58" t="s">
        <v>121</v>
      </c>
      <c r="C31" s="67" t="s">
        <v>122</v>
      </c>
      <c r="D31" s="157">
        <v>579</v>
      </c>
      <c r="E31" s="160"/>
      <c r="F31" s="44"/>
      <c r="G31" s="44"/>
    </row>
    <row r="32" spans="1:7" s="5" customFormat="1" ht="56.25" customHeight="1" x14ac:dyDescent="0.25">
      <c r="B32" s="46"/>
      <c r="C32" s="47"/>
      <c r="E32" s="46"/>
      <c r="F32" s="46"/>
      <c r="G32" s="46"/>
    </row>
    <row r="33" ht="46.5" customHeight="1" x14ac:dyDescent="0.25"/>
    <row r="34" ht="19.5" customHeight="1" x14ac:dyDescent="0.25"/>
    <row r="35" ht="35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</sheetData>
  <mergeCells count="6">
    <mergeCell ref="C3:D3"/>
    <mergeCell ref="A7:D7"/>
    <mergeCell ref="C6:D6"/>
    <mergeCell ref="B5:D5"/>
    <mergeCell ref="A11:A12"/>
    <mergeCell ref="A9:D9"/>
  </mergeCells>
  <pageMargins left="0.78740157480314965" right="0.39370078740157483" top="0.78740157480314965" bottom="0.59055118110236227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zoomScale="60" zoomScaleNormal="60" workbookViewId="0">
      <pane ySplit="11" topLeftCell="A18" activePane="bottomLeft" state="frozen"/>
      <selection pane="bottomLeft" activeCell="A21" sqref="A21:E21"/>
    </sheetView>
  </sheetViews>
  <sheetFormatPr defaultRowHeight="15.75" x14ac:dyDescent="0.25"/>
  <cols>
    <col min="1" max="1" width="9.140625" style="161"/>
    <col min="2" max="2" width="20.28515625" style="161" customWidth="1"/>
    <col min="3" max="3" width="27.7109375" style="161" customWidth="1"/>
    <col min="4" max="4" width="83.7109375" style="161" customWidth="1"/>
    <col min="5" max="5" width="21.42578125" style="161" customWidth="1"/>
    <col min="6" max="30" width="15.85546875" style="161" customWidth="1"/>
    <col min="31" max="16384" width="9.140625" style="161"/>
  </cols>
  <sheetData>
    <row r="1" spans="1:6" ht="18.75" x14ac:dyDescent="0.25">
      <c r="D1" s="190"/>
      <c r="E1" s="191" t="s">
        <v>158</v>
      </c>
    </row>
    <row r="2" spans="1:6" ht="18.75" x14ac:dyDescent="0.25">
      <c r="C2" s="194"/>
      <c r="D2" s="190"/>
      <c r="E2" s="192" t="s">
        <v>65</v>
      </c>
    </row>
    <row r="3" spans="1:6" ht="18.75" x14ac:dyDescent="0.25">
      <c r="D3" s="190"/>
      <c r="E3" s="192" t="s">
        <v>0</v>
      </c>
    </row>
    <row r="4" spans="1:6" ht="18.75" x14ac:dyDescent="0.25">
      <c r="D4" s="190"/>
      <c r="E4" s="192" t="s">
        <v>1</v>
      </c>
    </row>
    <row r="5" spans="1:6" ht="18.75" x14ac:dyDescent="0.25">
      <c r="D5" s="190"/>
      <c r="E5" s="192" t="s">
        <v>242</v>
      </c>
    </row>
    <row r="6" spans="1:6" ht="24" customHeight="1" x14ac:dyDescent="0.25">
      <c r="D6" s="244"/>
      <c r="E6" s="245"/>
    </row>
    <row r="7" spans="1:6" s="162" customFormat="1" ht="47.25" customHeight="1" x14ac:dyDescent="0.25">
      <c r="A7" s="249" t="s">
        <v>197</v>
      </c>
      <c r="B7" s="249"/>
      <c r="C7" s="249"/>
      <c r="D7" s="249"/>
      <c r="E7" s="249"/>
    </row>
    <row r="8" spans="1:6" ht="16.5" x14ac:dyDescent="0.25">
      <c r="E8" s="163"/>
    </row>
    <row r="9" spans="1:6" s="217" customFormat="1" ht="20.25" x14ac:dyDescent="0.3">
      <c r="A9" s="248" t="s">
        <v>235</v>
      </c>
      <c r="B9" s="248"/>
      <c r="C9" s="248"/>
      <c r="D9" s="248"/>
      <c r="E9" s="248"/>
    </row>
    <row r="10" spans="1:6" ht="16.5" x14ac:dyDescent="0.25">
      <c r="E10" s="163"/>
    </row>
    <row r="11" spans="1:6" s="166" customFormat="1" ht="101.25" customHeight="1" x14ac:dyDescent="0.25">
      <c r="A11" s="221" t="s">
        <v>87</v>
      </c>
      <c r="B11" s="164" t="s">
        <v>198</v>
      </c>
      <c r="C11" s="165" t="s">
        <v>5</v>
      </c>
      <c r="D11" s="164" t="s">
        <v>199</v>
      </c>
      <c r="E11" s="165" t="s">
        <v>196</v>
      </c>
    </row>
    <row r="12" spans="1:6" s="166" customFormat="1" ht="24" customHeight="1" x14ac:dyDescent="0.25">
      <c r="A12" s="222"/>
      <c r="B12" s="202">
        <v>1</v>
      </c>
      <c r="C12" s="201">
        <v>2</v>
      </c>
      <c r="D12" s="202">
        <v>3</v>
      </c>
      <c r="E12" s="201">
        <v>4</v>
      </c>
    </row>
    <row r="13" spans="1:6" s="166" customFormat="1" ht="24" customHeight="1" x14ac:dyDescent="0.25">
      <c r="A13" s="247" t="s">
        <v>200</v>
      </c>
      <c r="B13" s="242"/>
      <c r="C13" s="242"/>
      <c r="D13" s="242"/>
      <c r="E13" s="243"/>
    </row>
    <row r="14" spans="1:6" s="169" customFormat="1" ht="37.5" customHeight="1" x14ac:dyDescent="0.25">
      <c r="A14" s="201">
        <v>1</v>
      </c>
      <c r="B14" s="246" t="s">
        <v>201</v>
      </c>
      <c r="C14" s="167"/>
      <c r="D14" s="168" t="s">
        <v>202</v>
      </c>
      <c r="E14" s="213">
        <f>SUM(E15:E18)</f>
        <v>2156</v>
      </c>
      <c r="F14" s="181"/>
    </row>
    <row r="15" spans="1:6" s="166" customFormat="1" ht="45" customHeight="1" x14ac:dyDescent="0.25">
      <c r="A15" s="201">
        <v>2</v>
      </c>
      <c r="B15" s="246"/>
      <c r="C15" s="170" t="s">
        <v>203</v>
      </c>
      <c r="D15" s="171" t="s">
        <v>220</v>
      </c>
      <c r="E15" s="214">
        <v>68</v>
      </c>
    </row>
    <row r="16" spans="1:6" s="166" customFormat="1" ht="45" customHeight="1" x14ac:dyDescent="0.25">
      <c r="A16" s="201">
        <v>3</v>
      </c>
      <c r="B16" s="246"/>
      <c r="C16" s="170" t="s">
        <v>204</v>
      </c>
      <c r="D16" s="172" t="s">
        <v>221</v>
      </c>
      <c r="E16" s="215">
        <v>319</v>
      </c>
    </row>
    <row r="17" spans="1:5" s="166" customFormat="1" ht="46.5" customHeight="1" x14ac:dyDescent="0.25">
      <c r="A17" s="201">
        <v>4</v>
      </c>
      <c r="B17" s="246"/>
      <c r="C17" s="170" t="s">
        <v>205</v>
      </c>
      <c r="D17" s="171" t="s">
        <v>222</v>
      </c>
      <c r="E17" s="214">
        <v>356</v>
      </c>
    </row>
    <row r="18" spans="1:5" s="166" customFormat="1" ht="124.5" customHeight="1" x14ac:dyDescent="0.25">
      <c r="A18" s="201">
        <v>5</v>
      </c>
      <c r="B18" s="246"/>
      <c r="C18" s="170" t="s">
        <v>206</v>
      </c>
      <c r="D18" s="171" t="s">
        <v>223</v>
      </c>
      <c r="E18" s="214">
        <v>1413</v>
      </c>
    </row>
    <row r="19" spans="1:5" s="166" customFormat="1" ht="87.75" customHeight="1" x14ac:dyDescent="0.25">
      <c r="A19" s="201">
        <v>6</v>
      </c>
      <c r="B19" s="165" t="s">
        <v>207</v>
      </c>
      <c r="C19" s="165" t="s">
        <v>208</v>
      </c>
      <c r="D19" s="171" t="s">
        <v>224</v>
      </c>
      <c r="E19" s="213">
        <v>156</v>
      </c>
    </row>
    <row r="20" spans="1:5" s="166" customFormat="1" ht="69" customHeight="1" x14ac:dyDescent="0.25">
      <c r="A20" s="201">
        <v>7</v>
      </c>
      <c r="B20" s="165" t="s">
        <v>207</v>
      </c>
      <c r="C20" s="165" t="s">
        <v>209</v>
      </c>
      <c r="D20" s="171" t="s">
        <v>225</v>
      </c>
      <c r="E20" s="213">
        <v>1256</v>
      </c>
    </row>
    <row r="21" spans="1:5" s="166" customFormat="1" ht="36.75" customHeight="1" x14ac:dyDescent="0.25">
      <c r="A21" s="241" t="s">
        <v>210</v>
      </c>
      <c r="B21" s="242"/>
      <c r="C21" s="242"/>
      <c r="D21" s="242"/>
      <c r="E21" s="243"/>
    </row>
    <row r="22" spans="1:5" s="173" customFormat="1" ht="81" customHeight="1" x14ac:dyDescent="0.25">
      <c r="A22" s="201">
        <v>8</v>
      </c>
      <c r="B22" s="165" t="s">
        <v>207</v>
      </c>
      <c r="C22" s="170" t="s">
        <v>211</v>
      </c>
      <c r="D22" s="171" t="s">
        <v>226</v>
      </c>
      <c r="E22" s="213">
        <v>1586</v>
      </c>
    </row>
    <row r="23" spans="1:5" s="173" customFormat="1" ht="81" customHeight="1" x14ac:dyDescent="0.25">
      <c r="A23" s="201">
        <v>9</v>
      </c>
      <c r="B23" s="165" t="s">
        <v>207</v>
      </c>
      <c r="C23" s="170" t="s">
        <v>212</v>
      </c>
      <c r="D23" s="171" t="s">
        <v>227</v>
      </c>
      <c r="E23" s="213">
        <v>5286</v>
      </c>
    </row>
    <row r="24" spans="1:5" s="173" customFormat="1" ht="81" customHeight="1" x14ac:dyDescent="0.25">
      <c r="A24" s="201">
        <v>10</v>
      </c>
      <c r="B24" s="165" t="s">
        <v>207</v>
      </c>
      <c r="C24" s="170" t="s">
        <v>213</v>
      </c>
      <c r="D24" s="171" t="s">
        <v>228</v>
      </c>
      <c r="E24" s="213">
        <v>1839</v>
      </c>
    </row>
    <row r="25" spans="1:5" s="166" customFormat="1" ht="15.75" customHeight="1" x14ac:dyDescent="0.25">
      <c r="C25" s="174"/>
      <c r="D25" s="175"/>
    </row>
    <row r="26" spans="1:5" ht="15.75" customHeight="1" x14ac:dyDescent="0.25">
      <c r="C26" s="176"/>
      <c r="D26" s="177"/>
    </row>
    <row r="27" spans="1:5" ht="15.75" customHeight="1" x14ac:dyDescent="0.25">
      <c r="C27" s="176"/>
      <c r="D27" s="177"/>
    </row>
    <row r="28" spans="1:5" ht="15.75" customHeight="1" x14ac:dyDescent="0.25">
      <c r="C28" s="176"/>
      <c r="D28" s="177"/>
    </row>
    <row r="29" spans="1:5" ht="15.75" customHeight="1" x14ac:dyDescent="0.3">
      <c r="C29" s="176"/>
      <c r="D29" s="178"/>
      <c r="E29" s="154"/>
    </row>
    <row r="30" spans="1:5" ht="15.75" customHeight="1" x14ac:dyDescent="0.25">
      <c r="C30" s="176"/>
      <c r="E30" s="154"/>
    </row>
    <row r="31" spans="1:5" ht="15.75" customHeight="1" x14ac:dyDescent="0.3">
      <c r="C31" s="176"/>
      <c r="D31" s="178"/>
      <c r="E31" s="179"/>
    </row>
    <row r="32" spans="1:5" ht="15.75" customHeight="1" x14ac:dyDescent="0.3">
      <c r="C32" s="176"/>
      <c r="D32" s="178"/>
      <c r="E32" s="179"/>
    </row>
    <row r="33" spans="3:5" ht="15.75" customHeight="1" x14ac:dyDescent="0.25">
      <c r="C33" s="176"/>
      <c r="D33" s="177"/>
      <c r="E33" s="180"/>
    </row>
    <row r="34" spans="3:5" ht="15.75" customHeight="1" x14ac:dyDescent="0.25">
      <c r="C34" s="176"/>
      <c r="D34" s="177"/>
      <c r="E34" s="180"/>
    </row>
    <row r="35" spans="3:5" ht="15.75" customHeight="1" x14ac:dyDescent="0.3">
      <c r="D35" s="177"/>
      <c r="E35" s="178"/>
    </row>
    <row r="36" spans="3:5" ht="15.75" customHeight="1" x14ac:dyDescent="0.3">
      <c r="E36" s="178"/>
    </row>
    <row r="37" spans="3:5" ht="29.25" customHeight="1" x14ac:dyDescent="0.25">
      <c r="E37" s="180"/>
    </row>
    <row r="38" spans="3:5" ht="29.25" customHeight="1" x14ac:dyDescent="0.3">
      <c r="E38" s="178"/>
    </row>
    <row r="39" spans="3:5" ht="29.25" customHeight="1" x14ac:dyDescent="0.3">
      <c r="E39" s="178"/>
    </row>
    <row r="40" spans="3:5" ht="29.25" customHeight="1" x14ac:dyDescent="0.25"/>
    <row r="41" spans="3:5" ht="29.25" customHeight="1" x14ac:dyDescent="0.25"/>
    <row r="42" spans="3:5" ht="29.25" customHeight="1" x14ac:dyDescent="0.25"/>
  </sheetData>
  <mergeCells count="7">
    <mergeCell ref="A21:E21"/>
    <mergeCell ref="A11:A12"/>
    <mergeCell ref="D6:E6"/>
    <mergeCell ref="B14:B18"/>
    <mergeCell ref="A13:E13"/>
    <mergeCell ref="A9:E9"/>
    <mergeCell ref="A7:E7"/>
  </mergeCells>
  <pageMargins left="0.98425196850393704" right="0.39370078740157483" top="0.98425196850393704" bottom="0.78740157480314965" header="0.51181102362204722" footer="0.51181102362204722"/>
  <pageSetup paperSize="9" scale="54" orientation="portrait" r:id="rId1"/>
  <ignoredErrors>
    <ignoredError sqref="E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zoomScale="60" zoomScaleNormal="70" workbookViewId="0">
      <pane xSplit="2" ySplit="15" topLeftCell="C25" activePane="bottomRight" state="frozen"/>
      <selection pane="topRight" activeCell="C1" sqref="C1"/>
      <selection pane="bottomLeft" activeCell="A14" sqref="A14"/>
      <selection pane="bottomRight" activeCell="A8" sqref="A8"/>
    </sheetView>
  </sheetViews>
  <sheetFormatPr defaultColWidth="9.140625" defaultRowHeight="18.75" x14ac:dyDescent="0.3"/>
  <cols>
    <col min="1" max="1" width="9.140625" style="12"/>
    <col min="2" max="2" width="45.7109375" style="69" customWidth="1"/>
    <col min="3" max="7" width="17.140625" style="70" customWidth="1"/>
    <col min="8" max="8" width="17.140625" style="1" customWidth="1"/>
    <col min="9" max="16384" width="9.140625" style="46"/>
  </cols>
  <sheetData>
    <row r="1" spans="1:8" s="44" customFormat="1" ht="18.75" customHeight="1" x14ac:dyDescent="0.3">
      <c r="A1" s="68"/>
      <c r="C1" s="1"/>
      <c r="D1" s="1"/>
      <c r="E1" s="50"/>
      <c r="F1" s="254" t="s">
        <v>159</v>
      </c>
      <c r="G1" s="254"/>
      <c r="H1" s="254"/>
    </row>
    <row r="2" spans="1:8" ht="18.75" customHeight="1" x14ac:dyDescent="0.3">
      <c r="D2" s="1"/>
      <c r="E2" s="45"/>
      <c r="F2" s="235" t="s">
        <v>124</v>
      </c>
      <c r="G2" s="235"/>
      <c r="H2" s="235"/>
    </row>
    <row r="3" spans="1:8" ht="18.75" customHeight="1" x14ac:dyDescent="0.3">
      <c r="D3" s="235" t="s">
        <v>125</v>
      </c>
      <c r="E3" s="235"/>
      <c r="F3" s="235"/>
      <c r="G3" s="235"/>
      <c r="H3" s="235"/>
    </row>
    <row r="4" spans="1:8" ht="18.75" customHeight="1" x14ac:dyDescent="0.3">
      <c r="D4" s="1"/>
      <c r="E4" s="235" t="s">
        <v>85</v>
      </c>
      <c r="F4" s="235"/>
      <c r="G4" s="235"/>
      <c r="H4" s="235"/>
    </row>
    <row r="5" spans="1:8" ht="18.75" customHeight="1" x14ac:dyDescent="0.3">
      <c r="D5" s="1"/>
      <c r="E5" s="49"/>
      <c r="F5" s="255" t="s">
        <v>242</v>
      </c>
      <c r="G5" s="255"/>
      <c r="H5" s="255"/>
    </row>
    <row r="6" spans="1:8" ht="27.75" customHeight="1" x14ac:dyDescent="0.3">
      <c r="F6" s="69"/>
      <c r="G6" s="44"/>
      <c r="H6" s="51"/>
    </row>
    <row r="7" spans="1:8" ht="56.25" customHeight="1" x14ac:dyDescent="0.25">
      <c r="A7" s="252" t="s">
        <v>247</v>
      </c>
      <c r="B7" s="252"/>
      <c r="C7" s="252"/>
      <c r="D7" s="252"/>
      <c r="E7" s="252"/>
      <c r="F7" s="252"/>
      <c r="G7" s="252"/>
      <c r="H7" s="252"/>
    </row>
    <row r="8" spans="1:8" ht="21.75" customHeight="1" x14ac:dyDescent="0.25">
      <c r="A8" s="130"/>
      <c r="B8" s="130"/>
      <c r="C8" s="130"/>
      <c r="D8" s="130"/>
      <c r="E8" s="130"/>
      <c r="F8" s="130"/>
      <c r="G8" s="130"/>
      <c r="H8" s="130"/>
    </row>
    <row r="9" spans="1:8" ht="29.25" customHeight="1" x14ac:dyDescent="0.25">
      <c r="A9" s="223" t="s">
        <v>236</v>
      </c>
      <c r="B9" s="223"/>
      <c r="C9" s="223"/>
      <c r="D9" s="223"/>
      <c r="E9" s="223"/>
      <c r="F9" s="223"/>
      <c r="G9" s="223"/>
      <c r="H9" s="223"/>
    </row>
    <row r="10" spans="1:8" x14ac:dyDescent="0.3">
      <c r="A10" s="9"/>
      <c r="B10" s="14"/>
      <c r="C10" s="15"/>
      <c r="D10" s="71"/>
      <c r="E10" s="71"/>
      <c r="F10" s="72"/>
      <c r="G10" s="72"/>
      <c r="H10" s="73"/>
    </row>
    <row r="11" spans="1:8" ht="29.25" customHeight="1" x14ac:dyDescent="0.25">
      <c r="A11" s="253" t="s">
        <v>87</v>
      </c>
      <c r="B11" s="256" t="s">
        <v>126</v>
      </c>
      <c r="C11" s="256" t="s">
        <v>127</v>
      </c>
      <c r="D11" s="256"/>
      <c r="E11" s="256"/>
      <c r="F11" s="256"/>
      <c r="G11" s="256"/>
      <c r="H11" s="256"/>
    </row>
    <row r="12" spans="1:8" ht="33" customHeight="1" x14ac:dyDescent="0.25">
      <c r="A12" s="253"/>
      <c r="B12" s="256"/>
      <c r="C12" s="257" t="s">
        <v>128</v>
      </c>
      <c r="D12" s="257"/>
      <c r="E12" s="257"/>
      <c r="F12" s="257"/>
      <c r="G12" s="257"/>
      <c r="H12" s="257"/>
    </row>
    <row r="13" spans="1:8" ht="33" customHeight="1" x14ac:dyDescent="0.25">
      <c r="A13" s="253"/>
      <c r="B13" s="256"/>
      <c r="C13" s="257" t="s">
        <v>129</v>
      </c>
      <c r="D13" s="253"/>
      <c r="E13" s="253"/>
      <c r="F13" s="253"/>
      <c r="G13" s="253"/>
      <c r="H13" s="253"/>
    </row>
    <row r="14" spans="1:8" ht="62.25" customHeight="1" x14ac:dyDescent="0.25">
      <c r="A14" s="253"/>
      <c r="B14" s="256"/>
      <c r="C14" s="76" t="s">
        <v>130</v>
      </c>
      <c r="D14" s="76" t="s">
        <v>131</v>
      </c>
      <c r="E14" s="76" t="s">
        <v>132</v>
      </c>
      <c r="F14" s="76" t="s">
        <v>133</v>
      </c>
      <c r="G14" s="76" t="s">
        <v>134</v>
      </c>
      <c r="H14" s="76" t="s">
        <v>135</v>
      </c>
    </row>
    <row r="15" spans="1:8" ht="22.5" customHeight="1" x14ac:dyDescent="0.25">
      <c r="A15" s="253"/>
      <c r="B15" s="76">
        <v>1</v>
      </c>
      <c r="C15" s="74">
        <v>2</v>
      </c>
      <c r="D15" s="76">
        <v>3</v>
      </c>
      <c r="E15" s="74">
        <v>4</v>
      </c>
      <c r="F15" s="76">
        <v>5</v>
      </c>
      <c r="G15" s="74">
        <v>6</v>
      </c>
      <c r="H15" s="76">
        <v>7</v>
      </c>
    </row>
    <row r="16" spans="1:8" ht="39" customHeight="1" x14ac:dyDescent="0.25">
      <c r="A16" s="78">
        <v>1</v>
      </c>
      <c r="B16" s="79" t="s">
        <v>136</v>
      </c>
      <c r="C16" s="80">
        <v>1509</v>
      </c>
      <c r="D16" s="80">
        <v>1509</v>
      </c>
      <c r="E16" s="80">
        <v>1509</v>
      </c>
      <c r="F16" s="80">
        <v>1509</v>
      </c>
      <c r="G16" s="80">
        <v>1509</v>
      </c>
      <c r="H16" s="80">
        <v>1509</v>
      </c>
    </row>
    <row r="17" spans="1:8" ht="39" customHeight="1" x14ac:dyDescent="0.25">
      <c r="A17" s="78">
        <v>2</v>
      </c>
      <c r="B17" s="79" t="s">
        <v>137</v>
      </c>
      <c r="C17" s="80">
        <v>4136</v>
      </c>
      <c r="D17" s="80">
        <v>4136</v>
      </c>
      <c r="E17" s="80">
        <v>4136</v>
      </c>
      <c r="F17" s="80">
        <v>4136</v>
      </c>
      <c r="G17" s="80">
        <v>4136</v>
      </c>
      <c r="H17" s="80">
        <v>4136</v>
      </c>
    </row>
    <row r="18" spans="1:8" ht="39" customHeight="1" x14ac:dyDescent="0.25">
      <c r="A18" s="78">
        <v>3</v>
      </c>
      <c r="B18" s="67" t="s">
        <v>138</v>
      </c>
      <c r="C18" s="182">
        <v>1586</v>
      </c>
      <c r="D18" s="182">
        <v>1586</v>
      </c>
      <c r="E18" s="182">
        <v>1586</v>
      </c>
      <c r="F18" s="182">
        <v>1586</v>
      </c>
      <c r="G18" s="182">
        <v>1586</v>
      </c>
      <c r="H18" s="182">
        <v>1586</v>
      </c>
    </row>
    <row r="19" spans="1:8" ht="39" customHeight="1" x14ac:dyDescent="0.25">
      <c r="A19" s="78">
        <v>4</v>
      </c>
      <c r="B19" s="79" t="s">
        <v>229</v>
      </c>
      <c r="C19" s="80">
        <v>0</v>
      </c>
      <c r="D19" s="80">
        <v>0</v>
      </c>
      <c r="E19" s="80">
        <v>0</v>
      </c>
      <c r="F19" s="80">
        <v>0</v>
      </c>
      <c r="G19" s="80">
        <v>1482</v>
      </c>
      <c r="H19" s="80">
        <v>1482</v>
      </c>
    </row>
    <row r="20" spans="1:8" ht="39" customHeight="1" x14ac:dyDescent="0.25">
      <c r="A20" s="78">
        <v>5</v>
      </c>
      <c r="B20" s="67" t="s">
        <v>139</v>
      </c>
      <c r="C20" s="80">
        <v>0</v>
      </c>
      <c r="D20" s="80">
        <v>0</v>
      </c>
      <c r="E20" s="80">
        <v>0</v>
      </c>
      <c r="F20" s="80">
        <v>0</v>
      </c>
      <c r="G20" s="80">
        <v>2402</v>
      </c>
      <c r="H20" s="80">
        <v>2402</v>
      </c>
    </row>
    <row r="21" spans="1:8" ht="39" customHeight="1" x14ac:dyDescent="0.25">
      <c r="A21" s="78">
        <v>6</v>
      </c>
      <c r="B21" s="79" t="s">
        <v>140</v>
      </c>
      <c r="C21" s="80">
        <v>1732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</row>
    <row r="22" spans="1:8" ht="39" customHeight="1" x14ac:dyDescent="0.25">
      <c r="A22" s="78">
        <v>7</v>
      </c>
      <c r="B22" s="79" t="s">
        <v>141</v>
      </c>
      <c r="C22" s="80">
        <v>3835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</row>
    <row r="23" spans="1:8" ht="39" customHeight="1" x14ac:dyDescent="0.25">
      <c r="A23" s="78">
        <v>8</v>
      </c>
      <c r="B23" s="79" t="s">
        <v>44</v>
      </c>
      <c r="C23" s="80">
        <v>1027</v>
      </c>
      <c r="D23" s="80">
        <v>1027</v>
      </c>
      <c r="E23" s="80">
        <v>1027</v>
      </c>
      <c r="F23" s="80">
        <v>1027</v>
      </c>
      <c r="G23" s="80">
        <v>1027</v>
      </c>
      <c r="H23" s="80">
        <v>1027</v>
      </c>
    </row>
    <row r="24" spans="1:8" ht="39" customHeight="1" x14ac:dyDescent="0.25">
      <c r="A24" s="78">
        <v>9</v>
      </c>
      <c r="B24" s="79" t="s">
        <v>142</v>
      </c>
      <c r="C24" s="80">
        <v>340</v>
      </c>
      <c r="D24" s="80">
        <v>340</v>
      </c>
      <c r="E24" s="80">
        <v>340</v>
      </c>
      <c r="F24" s="80">
        <v>340</v>
      </c>
      <c r="G24" s="80">
        <v>340</v>
      </c>
      <c r="H24" s="80">
        <v>340</v>
      </c>
    </row>
    <row r="25" spans="1:8" ht="39" customHeight="1" x14ac:dyDescent="0.25">
      <c r="A25" s="78">
        <v>10</v>
      </c>
      <c r="B25" s="79" t="s">
        <v>143</v>
      </c>
      <c r="C25" s="80">
        <v>629</v>
      </c>
      <c r="D25" s="80">
        <v>629</v>
      </c>
      <c r="E25" s="80">
        <v>629</v>
      </c>
      <c r="F25" s="80">
        <v>629</v>
      </c>
      <c r="G25" s="80">
        <v>629</v>
      </c>
      <c r="H25" s="80">
        <v>629</v>
      </c>
    </row>
    <row r="26" spans="1:8" ht="39" customHeight="1" x14ac:dyDescent="0.25">
      <c r="A26" s="78">
        <v>11</v>
      </c>
      <c r="B26" s="79" t="s">
        <v>144</v>
      </c>
      <c r="C26" s="80">
        <v>1043</v>
      </c>
      <c r="D26" s="80">
        <v>1043</v>
      </c>
      <c r="E26" s="80">
        <v>1043</v>
      </c>
      <c r="F26" s="80">
        <v>1043</v>
      </c>
      <c r="G26" s="80">
        <v>1043</v>
      </c>
      <c r="H26" s="80">
        <v>1043</v>
      </c>
    </row>
    <row r="27" spans="1:8" ht="39" customHeight="1" x14ac:dyDescent="0.25">
      <c r="A27" s="78">
        <v>12</v>
      </c>
      <c r="B27" s="79" t="s">
        <v>32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993</v>
      </c>
    </row>
    <row r="28" spans="1:8" ht="39" customHeight="1" x14ac:dyDescent="0.25">
      <c r="A28" s="78">
        <v>13</v>
      </c>
      <c r="B28" s="79" t="s">
        <v>145</v>
      </c>
      <c r="C28" s="80">
        <v>1187</v>
      </c>
      <c r="D28" s="80">
        <v>1187</v>
      </c>
      <c r="E28" s="80">
        <v>1187</v>
      </c>
      <c r="F28" s="80">
        <v>1187</v>
      </c>
      <c r="G28" s="80">
        <v>1187</v>
      </c>
      <c r="H28" s="80">
        <v>1187</v>
      </c>
    </row>
    <row r="29" spans="1:8" ht="39" customHeight="1" x14ac:dyDescent="0.25">
      <c r="A29" s="78">
        <v>14</v>
      </c>
      <c r="B29" s="79" t="s">
        <v>146</v>
      </c>
      <c r="C29" s="80">
        <v>1066</v>
      </c>
      <c r="D29" s="80">
        <v>1066</v>
      </c>
      <c r="E29" s="80">
        <v>1066</v>
      </c>
      <c r="F29" s="80">
        <v>1066</v>
      </c>
      <c r="G29" s="80">
        <v>1066</v>
      </c>
      <c r="H29" s="80">
        <v>1066</v>
      </c>
    </row>
    <row r="30" spans="1:8" ht="39" customHeight="1" x14ac:dyDescent="0.25">
      <c r="A30" s="78">
        <v>15</v>
      </c>
      <c r="B30" s="79" t="s">
        <v>147</v>
      </c>
      <c r="C30" s="80">
        <v>712</v>
      </c>
      <c r="D30" s="80">
        <v>712</v>
      </c>
      <c r="E30" s="80">
        <v>712</v>
      </c>
      <c r="F30" s="80">
        <v>712</v>
      </c>
      <c r="G30" s="80">
        <v>712</v>
      </c>
      <c r="H30" s="80">
        <v>712</v>
      </c>
    </row>
    <row r="31" spans="1:8" ht="39" customHeight="1" x14ac:dyDescent="0.25">
      <c r="A31" s="78">
        <v>16</v>
      </c>
      <c r="B31" s="79" t="s">
        <v>148</v>
      </c>
      <c r="C31" s="80">
        <v>1066</v>
      </c>
      <c r="D31" s="80">
        <v>1066</v>
      </c>
      <c r="E31" s="80">
        <v>1066</v>
      </c>
      <c r="F31" s="80">
        <v>1066</v>
      </c>
      <c r="G31" s="80">
        <v>1066</v>
      </c>
      <c r="H31" s="80">
        <v>1066</v>
      </c>
    </row>
    <row r="32" spans="1:8" ht="39" customHeight="1" x14ac:dyDescent="0.25">
      <c r="A32" s="78">
        <v>17</v>
      </c>
      <c r="B32" s="79" t="s">
        <v>149</v>
      </c>
      <c r="C32" s="80">
        <v>0</v>
      </c>
      <c r="D32" s="80">
        <v>0</v>
      </c>
      <c r="E32" s="80">
        <v>1205</v>
      </c>
      <c r="F32" s="80">
        <v>1205</v>
      </c>
      <c r="G32" s="80">
        <v>1205</v>
      </c>
      <c r="H32" s="80">
        <v>1205</v>
      </c>
    </row>
    <row r="33" spans="1:12" ht="39" customHeight="1" x14ac:dyDescent="0.25">
      <c r="A33" s="78">
        <v>18</v>
      </c>
      <c r="B33" s="79" t="s">
        <v>150</v>
      </c>
      <c r="C33" s="80">
        <v>831</v>
      </c>
      <c r="D33" s="80">
        <v>831</v>
      </c>
      <c r="E33" s="80">
        <v>831</v>
      </c>
      <c r="F33" s="80">
        <v>831</v>
      </c>
      <c r="G33" s="80">
        <v>831</v>
      </c>
      <c r="H33" s="80">
        <v>831</v>
      </c>
    </row>
    <row r="34" spans="1:12" ht="39" customHeight="1" x14ac:dyDescent="0.25">
      <c r="A34" s="78">
        <v>19</v>
      </c>
      <c r="B34" s="79" t="s">
        <v>151</v>
      </c>
      <c r="C34" s="80">
        <v>1398</v>
      </c>
      <c r="D34" s="80">
        <v>1398</v>
      </c>
      <c r="E34" s="80">
        <v>1398</v>
      </c>
      <c r="F34" s="80">
        <v>1398</v>
      </c>
      <c r="G34" s="80">
        <v>1398</v>
      </c>
      <c r="H34" s="80">
        <v>1398</v>
      </c>
    </row>
    <row r="35" spans="1:12" ht="39" customHeight="1" x14ac:dyDescent="0.25">
      <c r="A35" s="78">
        <v>20</v>
      </c>
      <c r="B35" s="79" t="s">
        <v>152</v>
      </c>
      <c r="C35" s="80">
        <v>0</v>
      </c>
      <c r="D35" s="80">
        <v>0</v>
      </c>
      <c r="E35" s="80">
        <v>0</v>
      </c>
      <c r="F35" s="80">
        <v>2059</v>
      </c>
      <c r="G35" s="80">
        <v>2059</v>
      </c>
      <c r="H35" s="80">
        <v>2059</v>
      </c>
    </row>
    <row r="36" spans="1:12" s="148" customFormat="1" ht="42" customHeight="1" x14ac:dyDescent="0.25">
      <c r="A36" s="145">
        <v>21</v>
      </c>
      <c r="B36" s="146" t="s">
        <v>153</v>
      </c>
      <c r="C36" s="147">
        <f>SUM(C16:C35)</f>
        <v>22097</v>
      </c>
      <c r="D36" s="147">
        <f t="shared" ref="D36:H36" si="0">SUM(D16:D35)</f>
        <v>16530</v>
      </c>
      <c r="E36" s="147">
        <f t="shared" si="0"/>
        <v>17735</v>
      </c>
      <c r="F36" s="147">
        <f t="shared" si="0"/>
        <v>19794</v>
      </c>
      <c r="G36" s="147">
        <f t="shared" si="0"/>
        <v>23678</v>
      </c>
      <c r="H36" s="147">
        <f t="shared" si="0"/>
        <v>24671</v>
      </c>
    </row>
    <row r="37" spans="1:12" ht="36.75" customHeight="1" x14ac:dyDescent="0.3">
      <c r="A37" s="81"/>
      <c r="B37" s="250"/>
      <c r="C37" s="251"/>
      <c r="D37" s="251"/>
      <c r="E37" s="251"/>
      <c r="F37" s="251"/>
      <c r="G37" s="251"/>
      <c r="H37" s="251"/>
      <c r="I37" s="251"/>
      <c r="J37" s="251"/>
      <c r="K37" s="251"/>
      <c r="L37" s="251"/>
    </row>
    <row r="38" spans="1:12" ht="39.950000000000003" customHeight="1" x14ac:dyDescent="0.3">
      <c r="A38" s="81"/>
      <c r="B38" s="82"/>
      <c r="C38" s="196"/>
      <c r="D38" s="196"/>
      <c r="E38" s="196"/>
      <c r="F38" s="196"/>
      <c r="G38" s="196"/>
      <c r="H38" s="196"/>
    </row>
    <row r="39" spans="1:12" ht="39.950000000000003" customHeight="1" x14ac:dyDescent="0.3">
      <c r="A39" s="81"/>
      <c r="B39" s="82"/>
      <c r="C39" s="82"/>
      <c r="D39" s="82"/>
      <c r="E39" s="82"/>
      <c r="F39" s="82"/>
      <c r="G39" s="83"/>
      <c r="H39" s="83"/>
    </row>
    <row r="40" spans="1:12" ht="39.950000000000003" customHeight="1" x14ac:dyDescent="0.3">
      <c r="A40" s="81"/>
      <c r="B40" s="82"/>
      <c r="C40" s="82"/>
      <c r="D40" s="82"/>
      <c r="E40" s="82"/>
      <c r="F40" s="82"/>
      <c r="G40" s="83"/>
      <c r="H40" s="83"/>
    </row>
    <row r="41" spans="1:12" ht="15" customHeight="1" x14ac:dyDescent="0.3">
      <c r="B41" s="82"/>
      <c r="C41" s="82"/>
      <c r="D41" s="82"/>
      <c r="E41" s="82"/>
      <c r="F41" s="82"/>
    </row>
    <row r="42" spans="1:12" s="70" customFormat="1" ht="15" customHeight="1" x14ac:dyDescent="0.3">
      <c r="A42" s="12"/>
      <c r="B42" s="82"/>
      <c r="C42" s="82"/>
      <c r="D42" s="82"/>
      <c r="E42" s="82"/>
      <c r="F42" s="82"/>
      <c r="H42" s="1"/>
    </row>
  </sheetData>
  <mergeCells count="13">
    <mergeCell ref="B37:L37"/>
    <mergeCell ref="A7:H7"/>
    <mergeCell ref="A11:A15"/>
    <mergeCell ref="F1:H1"/>
    <mergeCell ref="F2:H2"/>
    <mergeCell ref="D3:H3"/>
    <mergeCell ref="E4:H4"/>
    <mergeCell ref="F5:H5"/>
    <mergeCell ref="A9:H9"/>
    <mergeCell ref="B11:B14"/>
    <mergeCell ref="C11:H11"/>
    <mergeCell ref="C12:H12"/>
    <mergeCell ref="C13:H13"/>
  </mergeCells>
  <pageMargins left="0.78740157480314965" right="0.39370078740157483" top="0.78740157480314965" bottom="0.39370078740157483" header="0.15748031496062992" footer="0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7"/>
  <sheetViews>
    <sheetView view="pageBreakPreview" zoomScale="60" zoomScaleNormal="70" workbookViewId="0">
      <pane xSplit="2" ySplit="15" topLeftCell="C16" activePane="bottomRight" state="frozen"/>
      <selection pane="topRight" activeCell="C1" sqref="C1"/>
      <selection pane="bottomLeft" activeCell="A14" sqref="A14"/>
      <selection pane="bottomRight" activeCell="A8" sqref="A8"/>
    </sheetView>
  </sheetViews>
  <sheetFormatPr defaultRowHeight="18.75" x14ac:dyDescent="0.3"/>
  <cols>
    <col min="1" max="1" width="9.140625" style="5"/>
    <col min="2" max="2" width="45.28515625" style="88" customWidth="1"/>
    <col min="3" max="8" width="17" style="89" customWidth="1"/>
    <col min="9" max="9" width="16.7109375" style="99" customWidth="1"/>
    <col min="10" max="12" width="9.140625" style="88"/>
    <col min="13" max="16384" width="9.140625" style="12"/>
  </cols>
  <sheetData>
    <row r="1" spans="1:15" s="68" customFormat="1" ht="18.75" customHeight="1" x14ac:dyDescent="0.3">
      <c r="A1" s="1"/>
      <c r="C1" s="85"/>
      <c r="D1" s="85"/>
      <c r="E1" s="50"/>
      <c r="F1" s="254" t="s">
        <v>214</v>
      </c>
      <c r="G1" s="254"/>
      <c r="H1" s="254"/>
      <c r="I1" s="86"/>
      <c r="J1" s="87"/>
      <c r="K1" s="87"/>
    </row>
    <row r="2" spans="1:15" s="88" customFormat="1" ht="18.75" customHeight="1" x14ac:dyDescent="0.3">
      <c r="A2" s="5"/>
      <c r="C2" s="89"/>
      <c r="D2" s="85"/>
      <c r="E2" s="45"/>
      <c r="F2" s="235" t="s">
        <v>124</v>
      </c>
      <c r="G2" s="235"/>
      <c r="H2" s="235"/>
      <c r="I2" s="90"/>
      <c r="J2" s="91"/>
      <c r="K2" s="91"/>
    </row>
    <row r="3" spans="1:15" s="88" customFormat="1" ht="18.75" customHeight="1" x14ac:dyDescent="0.3">
      <c r="A3" s="5"/>
      <c r="C3" s="89"/>
      <c r="D3" s="235" t="s">
        <v>125</v>
      </c>
      <c r="E3" s="235"/>
      <c r="F3" s="235"/>
      <c r="G3" s="235"/>
      <c r="H3" s="235"/>
      <c r="I3" s="90"/>
      <c r="J3" s="91"/>
      <c r="K3" s="91"/>
    </row>
    <row r="4" spans="1:15" s="88" customFormat="1" ht="18.75" customHeight="1" x14ac:dyDescent="0.3">
      <c r="A4" s="5"/>
      <c r="C4" s="89"/>
      <c r="D4" s="85"/>
      <c r="E4" s="235" t="s">
        <v>85</v>
      </c>
      <c r="F4" s="235"/>
      <c r="G4" s="235"/>
      <c r="H4" s="235"/>
      <c r="I4" s="90"/>
      <c r="J4" s="91"/>
      <c r="K4" s="91"/>
    </row>
    <row r="5" spans="1:15" s="88" customFormat="1" ht="18.75" customHeight="1" x14ac:dyDescent="0.3">
      <c r="A5" s="7"/>
      <c r="B5" s="92"/>
      <c r="C5" s="93"/>
      <c r="D5" s="193"/>
      <c r="E5" s="49"/>
      <c r="F5" s="255" t="s">
        <v>242</v>
      </c>
      <c r="G5" s="255"/>
      <c r="H5" s="255"/>
      <c r="I5" s="90"/>
      <c r="J5" s="91"/>
      <c r="K5" s="91"/>
    </row>
    <row r="6" spans="1:15" s="88" customFormat="1" x14ac:dyDescent="0.3">
      <c r="A6" s="7"/>
      <c r="B6" s="92"/>
      <c r="C6" s="93"/>
      <c r="D6" s="193"/>
      <c r="E6" s="51"/>
      <c r="F6" s="51"/>
      <c r="G6" s="94"/>
      <c r="H6" s="51"/>
      <c r="I6" s="90"/>
      <c r="J6" s="91"/>
      <c r="K6" s="91"/>
    </row>
    <row r="7" spans="1:15" s="88" customFormat="1" ht="73.5" customHeight="1" x14ac:dyDescent="0.3">
      <c r="A7" s="252" t="s">
        <v>247</v>
      </c>
      <c r="B7" s="252"/>
      <c r="C7" s="252"/>
      <c r="D7" s="252"/>
      <c r="E7" s="252"/>
      <c r="F7" s="252"/>
      <c r="G7" s="252"/>
      <c r="H7" s="252"/>
      <c r="I7" s="90"/>
      <c r="J7" s="91"/>
      <c r="K7" s="91"/>
    </row>
    <row r="8" spans="1:15" s="88" customFormat="1" ht="20.25" customHeight="1" x14ac:dyDescent="0.3">
      <c r="A8" s="130"/>
      <c r="B8" s="130"/>
      <c r="C8" s="130"/>
      <c r="D8" s="130"/>
      <c r="E8" s="130"/>
      <c r="F8" s="130"/>
      <c r="G8" s="130"/>
      <c r="H8" s="130"/>
      <c r="I8" s="90"/>
      <c r="J8" s="91"/>
      <c r="K8" s="91"/>
    </row>
    <row r="9" spans="1:15" s="46" customFormat="1" ht="30" customHeight="1" x14ac:dyDescent="0.25">
      <c r="A9" s="223" t="s">
        <v>238</v>
      </c>
      <c r="B9" s="223"/>
      <c r="C9" s="223"/>
      <c r="D9" s="223"/>
      <c r="E9" s="223"/>
      <c r="F9" s="223"/>
      <c r="G9" s="223"/>
      <c r="H9" s="223"/>
      <c r="I9" s="69"/>
      <c r="J9" s="69"/>
    </row>
    <row r="10" spans="1:15" x14ac:dyDescent="0.3">
      <c r="A10" s="7"/>
      <c r="B10" s="14"/>
      <c r="C10" s="15"/>
      <c r="D10" s="93"/>
      <c r="E10" s="93"/>
      <c r="F10" s="95"/>
      <c r="G10" s="95"/>
      <c r="H10" s="73"/>
      <c r="I10" s="90"/>
      <c r="J10" s="91"/>
      <c r="K10" s="91"/>
    </row>
    <row r="11" spans="1:15" ht="33.75" customHeight="1" x14ac:dyDescent="0.3">
      <c r="A11" s="253" t="s">
        <v>87</v>
      </c>
      <c r="B11" s="256" t="s">
        <v>126</v>
      </c>
      <c r="C11" s="256" t="s">
        <v>127</v>
      </c>
      <c r="D11" s="256"/>
      <c r="E11" s="256"/>
      <c r="F11" s="256"/>
      <c r="G11" s="256"/>
      <c r="H11" s="256"/>
      <c r="I11" s="90"/>
      <c r="J11" s="91"/>
      <c r="K11" s="91"/>
    </row>
    <row r="12" spans="1:15" ht="27" customHeight="1" x14ac:dyDescent="0.3">
      <c r="A12" s="253"/>
      <c r="B12" s="256"/>
      <c r="C12" s="257" t="s">
        <v>155</v>
      </c>
      <c r="D12" s="257"/>
      <c r="E12" s="257"/>
      <c r="F12" s="257"/>
      <c r="G12" s="257"/>
      <c r="H12" s="257"/>
      <c r="I12" s="90"/>
      <c r="J12" s="91"/>
      <c r="K12" s="91"/>
    </row>
    <row r="13" spans="1:15" ht="27" customHeight="1" x14ac:dyDescent="0.3">
      <c r="A13" s="253"/>
      <c r="B13" s="256"/>
      <c r="C13" s="257" t="s">
        <v>129</v>
      </c>
      <c r="D13" s="253"/>
      <c r="E13" s="253"/>
      <c r="F13" s="253"/>
      <c r="G13" s="253"/>
      <c r="H13" s="253"/>
      <c r="I13" s="90"/>
      <c r="J13" s="91"/>
      <c r="K13" s="91"/>
    </row>
    <row r="14" spans="1:15" ht="62.25" customHeight="1" x14ac:dyDescent="0.3">
      <c r="A14" s="253"/>
      <c r="B14" s="256"/>
      <c r="C14" s="76" t="s">
        <v>130</v>
      </c>
      <c r="D14" s="76" t="s">
        <v>131</v>
      </c>
      <c r="E14" s="76" t="s">
        <v>132</v>
      </c>
      <c r="F14" s="76" t="s">
        <v>133</v>
      </c>
      <c r="G14" s="76" t="s">
        <v>134</v>
      </c>
      <c r="H14" s="76" t="s">
        <v>135</v>
      </c>
      <c r="I14" s="77"/>
      <c r="J14" s="96"/>
      <c r="K14" s="96"/>
    </row>
    <row r="15" spans="1:15" ht="18.75" customHeight="1" x14ac:dyDescent="0.3">
      <c r="A15" s="253"/>
      <c r="B15" s="76">
        <v>1</v>
      </c>
      <c r="C15" s="74">
        <v>2</v>
      </c>
      <c r="D15" s="76">
        <v>3</v>
      </c>
      <c r="E15" s="74">
        <v>4</v>
      </c>
      <c r="F15" s="76">
        <v>5</v>
      </c>
      <c r="G15" s="74">
        <v>6</v>
      </c>
      <c r="H15" s="76">
        <v>7</v>
      </c>
      <c r="I15" s="97"/>
      <c r="J15" s="96"/>
      <c r="K15" s="96"/>
    </row>
    <row r="16" spans="1:15" ht="39" customHeight="1" x14ac:dyDescent="0.3">
      <c r="A16" s="78">
        <v>1</v>
      </c>
      <c r="B16" s="79" t="s">
        <v>136</v>
      </c>
      <c r="C16" s="98">
        <v>1509</v>
      </c>
      <c r="D16" s="98">
        <v>1509</v>
      </c>
      <c r="E16" s="98">
        <v>1509</v>
      </c>
      <c r="F16" s="98">
        <v>1509</v>
      </c>
      <c r="G16" s="98">
        <v>1509</v>
      </c>
      <c r="H16" s="98">
        <v>1509</v>
      </c>
      <c r="I16" s="159"/>
      <c r="J16" s="159"/>
      <c r="K16" s="159"/>
      <c r="L16" s="159"/>
      <c r="M16" s="159"/>
      <c r="N16" s="159"/>
      <c r="O16" s="159"/>
    </row>
    <row r="17" spans="1:14" ht="39" customHeight="1" x14ac:dyDescent="0.3">
      <c r="A17" s="78">
        <v>2</v>
      </c>
      <c r="B17" s="79" t="s">
        <v>137</v>
      </c>
      <c r="C17" s="98">
        <v>4136</v>
      </c>
      <c r="D17" s="98">
        <v>4136</v>
      </c>
      <c r="E17" s="98">
        <v>4136</v>
      </c>
      <c r="F17" s="98">
        <v>4136</v>
      </c>
      <c r="G17" s="98">
        <v>4136</v>
      </c>
      <c r="H17" s="98">
        <v>4136</v>
      </c>
      <c r="I17" s="159"/>
      <c r="J17" s="159"/>
      <c r="K17" s="159"/>
      <c r="L17" s="159"/>
      <c r="M17" s="159"/>
      <c r="N17" s="159"/>
    </row>
    <row r="18" spans="1:14" ht="39" customHeight="1" x14ac:dyDescent="0.3">
      <c r="A18" s="78">
        <v>3</v>
      </c>
      <c r="B18" s="79" t="s">
        <v>138</v>
      </c>
      <c r="C18" s="185">
        <v>1586</v>
      </c>
      <c r="D18" s="185">
        <v>1586</v>
      </c>
      <c r="E18" s="185">
        <v>1586</v>
      </c>
      <c r="F18" s="185">
        <v>1586</v>
      </c>
      <c r="G18" s="185">
        <v>1586</v>
      </c>
      <c r="H18" s="185">
        <v>1586</v>
      </c>
      <c r="I18" s="159"/>
      <c r="J18" s="159"/>
      <c r="K18" s="159"/>
      <c r="L18" s="159"/>
      <c r="M18" s="159"/>
      <c r="N18" s="159"/>
    </row>
    <row r="19" spans="1:14" ht="39" customHeight="1" x14ac:dyDescent="0.3">
      <c r="A19" s="78">
        <v>4</v>
      </c>
      <c r="B19" s="79" t="s">
        <v>229</v>
      </c>
      <c r="C19" s="98">
        <v>0</v>
      </c>
      <c r="D19" s="98">
        <v>0</v>
      </c>
      <c r="E19" s="98">
        <v>0</v>
      </c>
      <c r="F19" s="98">
        <v>0</v>
      </c>
      <c r="G19" s="98">
        <v>1482</v>
      </c>
      <c r="H19" s="98">
        <v>1482</v>
      </c>
      <c r="I19" s="159"/>
      <c r="J19" s="159"/>
      <c r="K19" s="159"/>
      <c r="L19" s="159"/>
      <c r="M19" s="159"/>
      <c r="N19" s="159"/>
    </row>
    <row r="20" spans="1:14" ht="39" customHeight="1" x14ac:dyDescent="0.3">
      <c r="A20" s="78">
        <v>5</v>
      </c>
      <c r="B20" s="100" t="s">
        <v>139</v>
      </c>
      <c r="C20" s="98">
        <v>0</v>
      </c>
      <c r="D20" s="98">
        <v>0</v>
      </c>
      <c r="E20" s="98">
        <v>0</v>
      </c>
      <c r="F20" s="98">
        <v>0</v>
      </c>
      <c r="G20" s="98">
        <v>2323</v>
      </c>
      <c r="H20" s="98">
        <v>2323</v>
      </c>
      <c r="I20" s="159"/>
      <c r="J20" s="159"/>
      <c r="K20" s="159"/>
      <c r="L20" s="159"/>
      <c r="M20" s="159"/>
      <c r="N20" s="159"/>
    </row>
    <row r="21" spans="1:14" ht="39" customHeight="1" x14ac:dyDescent="0.3">
      <c r="A21" s="78">
        <v>6</v>
      </c>
      <c r="B21" s="79" t="s">
        <v>140</v>
      </c>
      <c r="C21" s="98">
        <v>1732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159"/>
      <c r="J21" s="159"/>
      <c r="K21" s="159"/>
      <c r="L21" s="159"/>
      <c r="M21" s="159"/>
      <c r="N21" s="159"/>
    </row>
    <row r="22" spans="1:14" ht="39" customHeight="1" x14ac:dyDescent="0.3">
      <c r="A22" s="78">
        <v>7</v>
      </c>
      <c r="B22" s="79" t="s">
        <v>141</v>
      </c>
      <c r="C22" s="98">
        <v>3835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159"/>
      <c r="J22" s="159"/>
      <c r="K22" s="159"/>
      <c r="L22" s="159"/>
      <c r="M22" s="159"/>
      <c r="N22" s="159"/>
    </row>
    <row r="23" spans="1:14" ht="39" customHeight="1" x14ac:dyDescent="0.3">
      <c r="A23" s="78">
        <v>8</v>
      </c>
      <c r="B23" s="79" t="s">
        <v>44</v>
      </c>
      <c r="C23" s="98">
        <v>1027</v>
      </c>
      <c r="D23" s="98">
        <v>1027</v>
      </c>
      <c r="E23" s="98">
        <v>1027</v>
      </c>
      <c r="F23" s="98">
        <v>1027</v>
      </c>
      <c r="G23" s="98">
        <v>1027</v>
      </c>
      <c r="H23" s="98">
        <v>1027</v>
      </c>
      <c r="I23" s="159"/>
      <c r="J23" s="159"/>
      <c r="K23" s="159"/>
      <c r="L23" s="159"/>
      <c r="M23" s="159"/>
      <c r="N23" s="159"/>
    </row>
    <row r="24" spans="1:14" ht="39" customHeight="1" x14ac:dyDescent="0.3">
      <c r="A24" s="78">
        <v>9</v>
      </c>
      <c r="B24" s="79" t="s">
        <v>142</v>
      </c>
      <c r="C24" s="98">
        <v>340</v>
      </c>
      <c r="D24" s="98">
        <v>340</v>
      </c>
      <c r="E24" s="98">
        <v>340</v>
      </c>
      <c r="F24" s="98">
        <v>340</v>
      </c>
      <c r="G24" s="98">
        <v>340</v>
      </c>
      <c r="H24" s="98">
        <v>340</v>
      </c>
      <c r="I24" s="159"/>
      <c r="J24" s="159"/>
      <c r="K24" s="159"/>
      <c r="L24" s="159"/>
      <c r="M24" s="159"/>
      <c r="N24" s="159"/>
    </row>
    <row r="25" spans="1:14" ht="39" customHeight="1" x14ac:dyDescent="0.3">
      <c r="A25" s="78">
        <v>10</v>
      </c>
      <c r="B25" s="79" t="s">
        <v>143</v>
      </c>
      <c r="C25" s="98">
        <v>629</v>
      </c>
      <c r="D25" s="98">
        <v>629</v>
      </c>
      <c r="E25" s="98">
        <v>629</v>
      </c>
      <c r="F25" s="98">
        <v>629</v>
      </c>
      <c r="G25" s="98">
        <v>629</v>
      </c>
      <c r="H25" s="98">
        <v>629</v>
      </c>
      <c r="I25" s="159"/>
      <c r="J25" s="159"/>
      <c r="K25" s="159"/>
      <c r="L25" s="159"/>
      <c r="M25" s="159"/>
      <c r="N25" s="159"/>
    </row>
    <row r="26" spans="1:14" ht="39" customHeight="1" x14ac:dyDescent="0.3">
      <c r="A26" s="78">
        <v>11</v>
      </c>
      <c r="B26" s="79" t="s">
        <v>144</v>
      </c>
      <c r="C26" s="98">
        <v>1043</v>
      </c>
      <c r="D26" s="98">
        <v>1043</v>
      </c>
      <c r="E26" s="98">
        <v>1043</v>
      </c>
      <c r="F26" s="98">
        <v>1043</v>
      </c>
      <c r="G26" s="98">
        <v>1043</v>
      </c>
      <c r="H26" s="98">
        <v>1043</v>
      </c>
      <c r="I26" s="159"/>
      <c r="J26" s="159"/>
      <c r="K26" s="159"/>
      <c r="L26" s="159"/>
      <c r="M26" s="159"/>
      <c r="N26" s="159"/>
    </row>
    <row r="27" spans="1:14" ht="39" customHeight="1" x14ac:dyDescent="0.3">
      <c r="A27" s="78">
        <v>12</v>
      </c>
      <c r="B27" s="79" t="s">
        <v>32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993</v>
      </c>
      <c r="I27" s="159"/>
      <c r="J27" s="159"/>
      <c r="K27" s="159"/>
      <c r="L27" s="159"/>
      <c r="M27" s="159"/>
      <c r="N27" s="159"/>
    </row>
    <row r="28" spans="1:14" ht="39" customHeight="1" x14ac:dyDescent="0.3">
      <c r="A28" s="78">
        <v>13</v>
      </c>
      <c r="B28" s="79" t="s">
        <v>145</v>
      </c>
      <c r="C28" s="98">
        <v>1187</v>
      </c>
      <c r="D28" s="98">
        <v>1187</v>
      </c>
      <c r="E28" s="98">
        <v>1187</v>
      </c>
      <c r="F28" s="98">
        <v>1187</v>
      </c>
      <c r="G28" s="98">
        <v>1187</v>
      </c>
      <c r="H28" s="98">
        <v>1187</v>
      </c>
      <c r="I28" s="159"/>
      <c r="J28" s="159"/>
      <c r="K28" s="159"/>
      <c r="L28" s="159"/>
      <c r="M28" s="159"/>
      <c r="N28" s="159"/>
    </row>
    <row r="29" spans="1:14" ht="39" customHeight="1" x14ac:dyDescent="0.3">
      <c r="A29" s="78">
        <v>14</v>
      </c>
      <c r="B29" s="79" t="s">
        <v>146</v>
      </c>
      <c r="C29" s="98">
        <v>1066</v>
      </c>
      <c r="D29" s="98">
        <v>1066</v>
      </c>
      <c r="E29" s="98">
        <v>1066</v>
      </c>
      <c r="F29" s="98">
        <v>1066</v>
      </c>
      <c r="G29" s="98">
        <v>1066</v>
      </c>
      <c r="H29" s="98">
        <v>1066</v>
      </c>
      <c r="I29" s="159"/>
      <c r="J29" s="159"/>
      <c r="K29" s="159"/>
      <c r="L29" s="159"/>
      <c r="M29" s="159"/>
      <c r="N29" s="159"/>
    </row>
    <row r="30" spans="1:14" ht="39" customHeight="1" x14ac:dyDescent="0.3">
      <c r="A30" s="78">
        <v>15</v>
      </c>
      <c r="B30" s="79" t="s">
        <v>147</v>
      </c>
      <c r="C30" s="98">
        <v>712</v>
      </c>
      <c r="D30" s="98">
        <v>712</v>
      </c>
      <c r="E30" s="98">
        <v>712</v>
      </c>
      <c r="F30" s="98">
        <v>712</v>
      </c>
      <c r="G30" s="98">
        <v>712</v>
      </c>
      <c r="H30" s="98">
        <v>712</v>
      </c>
      <c r="I30" s="159"/>
      <c r="J30" s="159"/>
      <c r="K30" s="159"/>
      <c r="L30" s="159"/>
      <c r="M30" s="159"/>
      <c r="N30" s="159"/>
    </row>
    <row r="31" spans="1:14" ht="39" customHeight="1" x14ac:dyDescent="0.3">
      <c r="A31" s="78">
        <v>16</v>
      </c>
      <c r="B31" s="79" t="s">
        <v>148</v>
      </c>
      <c r="C31" s="98">
        <v>1066</v>
      </c>
      <c r="D31" s="98">
        <v>1066</v>
      </c>
      <c r="E31" s="98">
        <v>1066</v>
      </c>
      <c r="F31" s="98">
        <v>1066</v>
      </c>
      <c r="G31" s="98">
        <v>1066</v>
      </c>
      <c r="H31" s="98">
        <v>1066</v>
      </c>
      <c r="I31" s="159"/>
      <c r="J31" s="159"/>
      <c r="K31" s="159"/>
      <c r="L31" s="159"/>
      <c r="M31" s="159"/>
      <c r="N31" s="159"/>
    </row>
    <row r="32" spans="1:14" ht="39" customHeight="1" x14ac:dyDescent="0.3">
      <c r="A32" s="78">
        <v>17</v>
      </c>
      <c r="B32" s="79" t="s">
        <v>149</v>
      </c>
      <c r="C32" s="98">
        <v>0</v>
      </c>
      <c r="D32" s="98">
        <v>0</v>
      </c>
      <c r="E32" s="98">
        <v>1205</v>
      </c>
      <c r="F32" s="98">
        <v>1205</v>
      </c>
      <c r="G32" s="98">
        <v>1205</v>
      </c>
      <c r="H32" s="98">
        <v>1205</v>
      </c>
      <c r="I32" s="159"/>
      <c r="J32" s="159"/>
      <c r="K32" s="159"/>
      <c r="L32" s="159"/>
      <c r="M32" s="159"/>
      <c r="N32" s="159"/>
    </row>
    <row r="33" spans="1:14" ht="39" customHeight="1" x14ac:dyDescent="0.3">
      <c r="A33" s="78">
        <v>18</v>
      </c>
      <c r="B33" s="79" t="s">
        <v>150</v>
      </c>
      <c r="C33" s="98">
        <v>831</v>
      </c>
      <c r="D33" s="98">
        <v>831</v>
      </c>
      <c r="E33" s="98">
        <v>831</v>
      </c>
      <c r="F33" s="98">
        <v>831</v>
      </c>
      <c r="G33" s="98">
        <v>831</v>
      </c>
      <c r="H33" s="98">
        <v>831</v>
      </c>
      <c r="I33" s="159"/>
      <c r="J33" s="159"/>
      <c r="K33" s="159"/>
      <c r="L33" s="159"/>
      <c r="M33" s="159"/>
      <c r="N33" s="159"/>
    </row>
    <row r="34" spans="1:14" ht="39" customHeight="1" x14ac:dyDescent="0.3">
      <c r="A34" s="78">
        <v>19</v>
      </c>
      <c r="B34" s="79" t="s">
        <v>156</v>
      </c>
      <c r="C34" s="98">
        <v>863</v>
      </c>
      <c r="D34" s="98">
        <v>863</v>
      </c>
      <c r="E34" s="98">
        <v>863</v>
      </c>
      <c r="F34" s="98">
        <v>863</v>
      </c>
      <c r="G34" s="98">
        <v>863</v>
      </c>
      <c r="H34" s="98">
        <v>863</v>
      </c>
      <c r="I34" s="159"/>
      <c r="J34" s="159"/>
      <c r="K34" s="159"/>
      <c r="L34" s="159"/>
      <c r="M34" s="159"/>
      <c r="N34" s="159"/>
    </row>
    <row r="35" spans="1:14" ht="39" customHeight="1" x14ac:dyDescent="0.3">
      <c r="A35" s="78">
        <v>20</v>
      </c>
      <c r="B35" s="79" t="s">
        <v>152</v>
      </c>
      <c r="C35" s="98">
        <v>0</v>
      </c>
      <c r="D35" s="98">
        <v>0</v>
      </c>
      <c r="E35" s="98">
        <v>0</v>
      </c>
      <c r="F35" s="98">
        <v>2059</v>
      </c>
      <c r="G35" s="98">
        <v>2059</v>
      </c>
      <c r="H35" s="98">
        <v>2059</v>
      </c>
      <c r="I35" s="159"/>
      <c r="J35" s="159"/>
      <c r="K35" s="159"/>
      <c r="L35" s="159"/>
      <c r="M35" s="159"/>
      <c r="N35" s="159"/>
    </row>
    <row r="36" spans="1:14" s="144" customFormat="1" ht="39" customHeight="1" x14ac:dyDescent="0.3">
      <c r="A36" s="78">
        <v>21</v>
      </c>
      <c r="B36" s="146" t="s">
        <v>153</v>
      </c>
      <c r="C36" s="147">
        <f>SUM(C16:C35)</f>
        <v>21562</v>
      </c>
      <c r="D36" s="147">
        <f>SUM(D16:D35)</f>
        <v>15995</v>
      </c>
      <c r="E36" s="147">
        <f>SUM(E16:E35)</f>
        <v>17200</v>
      </c>
      <c r="F36" s="147">
        <f t="shared" ref="F36:H36" si="0">SUM(F16:F35)</f>
        <v>19259</v>
      </c>
      <c r="G36" s="147">
        <f t="shared" si="0"/>
        <v>23064</v>
      </c>
      <c r="H36" s="147">
        <f t="shared" si="0"/>
        <v>24057</v>
      </c>
      <c r="I36" s="159"/>
      <c r="J36" s="159"/>
      <c r="K36" s="159"/>
      <c r="L36" s="159"/>
      <c r="M36" s="159"/>
      <c r="N36" s="159"/>
    </row>
    <row r="37" spans="1:14" s="81" customFormat="1" ht="48" customHeight="1" x14ac:dyDescent="0.3">
      <c r="A37" s="101"/>
      <c r="B37" s="82"/>
      <c r="C37" s="197"/>
      <c r="D37" s="197"/>
      <c r="E37" s="197"/>
      <c r="F37" s="197"/>
      <c r="G37" s="197"/>
      <c r="H37" s="197"/>
      <c r="I37" s="99"/>
      <c r="J37" s="99"/>
      <c r="K37" s="99"/>
      <c r="L37" s="99"/>
    </row>
    <row r="38" spans="1:14" s="81" customFormat="1" ht="39.950000000000003" customHeight="1" x14ac:dyDescent="0.3">
      <c r="A38" s="101"/>
      <c r="B38" s="99"/>
      <c r="C38" s="104"/>
      <c r="D38" s="104"/>
      <c r="E38" s="83"/>
      <c r="F38" s="83"/>
      <c r="G38" s="83"/>
      <c r="H38" s="83"/>
      <c r="I38" s="99"/>
      <c r="J38" s="99"/>
      <c r="K38" s="99"/>
      <c r="L38" s="99"/>
    </row>
    <row r="39" spans="1:14" ht="39.950000000000003" customHeight="1" x14ac:dyDescent="0.3">
      <c r="E39" s="83"/>
      <c r="F39" s="83"/>
      <c r="G39" s="83"/>
      <c r="H39" s="83"/>
    </row>
    <row r="40" spans="1:14" s="88" customFormat="1" ht="39.950000000000003" customHeight="1" x14ac:dyDescent="0.3">
      <c r="A40" s="5"/>
      <c r="C40" s="89"/>
      <c r="D40" s="89"/>
      <c r="E40" s="83"/>
      <c r="F40" s="84"/>
      <c r="G40" s="84"/>
      <c r="H40" s="84"/>
      <c r="I40" s="99"/>
    </row>
    <row r="41" spans="1:14" s="88" customFormat="1" ht="39.950000000000003" customHeight="1" x14ac:dyDescent="0.3">
      <c r="A41" s="5"/>
      <c r="C41" s="89"/>
      <c r="D41" s="89"/>
      <c r="E41" s="83"/>
      <c r="F41" s="83"/>
      <c r="G41" s="83"/>
      <c r="H41" s="83"/>
      <c r="I41" s="99"/>
    </row>
    <row r="42" spans="1:14" s="88" customFormat="1" ht="39.950000000000003" customHeight="1" x14ac:dyDescent="0.3">
      <c r="A42" s="5"/>
      <c r="C42" s="89"/>
      <c r="D42" s="89"/>
      <c r="E42" s="83"/>
      <c r="F42" s="83"/>
      <c r="G42" s="83"/>
      <c r="H42" s="83"/>
      <c r="I42" s="99"/>
    </row>
    <row r="43" spans="1:14" s="88" customFormat="1" x14ac:dyDescent="0.3">
      <c r="A43" s="5"/>
      <c r="C43" s="89"/>
      <c r="D43" s="89"/>
      <c r="E43" s="104"/>
      <c r="F43" s="104"/>
      <c r="G43" s="104"/>
      <c r="H43" s="104"/>
      <c r="I43" s="99"/>
    </row>
    <row r="44" spans="1:14" s="88" customFormat="1" x14ac:dyDescent="0.3">
      <c r="A44" s="5"/>
      <c r="C44" s="89"/>
      <c r="D44" s="89"/>
      <c r="E44" s="104"/>
      <c r="F44" s="104"/>
      <c r="G44" s="104"/>
      <c r="H44" s="104"/>
      <c r="I44" s="99"/>
    </row>
    <row r="45" spans="1:14" s="88" customFormat="1" x14ac:dyDescent="0.3">
      <c r="A45" s="5"/>
      <c r="C45" s="89"/>
      <c r="D45" s="89"/>
      <c r="E45" s="104"/>
      <c r="F45" s="104"/>
      <c r="G45" s="104"/>
      <c r="H45" s="104"/>
      <c r="I45" s="99"/>
    </row>
    <row r="46" spans="1:14" s="88" customFormat="1" x14ac:dyDescent="0.3">
      <c r="A46" s="5"/>
      <c r="C46" s="89"/>
      <c r="D46" s="89"/>
      <c r="E46" s="104"/>
      <c r="F46" s="104"/>
      <c r="G46" s="104"/>
      <c r="H46" s="104"/>
      <c r="I46" s="99"/>
    </row>
    <row r="47" spans="1:14" s="88" customFormat="1" ht="23.25" customHeight="1" x14ac:dyDescent="0.3">
      <c r="A47" s="5"/>
      <c r="C47" s="89"/>
      <c r="D47" s="89"/>
      <c r="E47" s="89"/>
      <c r="F47" s="89"/>
      <c r="G47" s="89"/>
      <c r="H47" s="89"/>
      <c r="I47" s="99"/>
    </row>
    <row r="48" spans="1:14" s="88" customFormat="1" x14ac:dyDescent="0.3">
      <c r="A48" s="5"/>
      <c r="C48" s="105"/>
      <c r="D48" s="105"/>
      <c r="E48" s="105"/>
      <c r="F48" s="105"/>
      <c r="G48" s="105"/>
      <c r="H48" s="105"/>
      <c r="I48" s="99"/>
    </row>
    <row r="50" spans="1:9" s="88" customFormat="1" x14ac:dyDescent="0.3">
      <c r="A50" s="5"/>
      <c r="C50" s="89"/>
      <c r="D50" s="89"/>
      <c r="E50" s="89"/>
      <c r="F50" s="89"/>
      <c r="G50" s="89"/>
      <c r="H50" s="89"/>
      <c r="I50" s="99"/>
    </row>
    <row r="51" spans="1:9" s="88" customFormat="1" x14ac:dyDescent="0.3">
      <c r="A51" s="5"/>
      <c r="C51" s="89"/>
      <c r="D51" s="89"/>
      <c r="E51" s="89"/>
      <c r="F51" s="89"/>
      <c r="G51" s="89"/>
      <c r="H51" s="89"/>
      <c r="I51" s="99"/>
    </row>
    <row r="52" spans="1:9" s="88" customFormat="1" x14ac:dyDescent="0.3">
      <c r="A52" s="5"/>
      <c r="C52" s="89"/>
      <c r="D52" s="89"/>
      <c r="E52" s="89"/>
      <c r="F52" s="89"/>
      <c r="G52" s="89"/>
      <c r="H52" s="89"/>
      <c r="I52" s="99"/>
    </row>
    <row r="53" spans="1:9" s="88" customFormat="1" x14ac:dyDescent="0.3">
      <c r="A53" s="5"/>
      <c r="C53" s="89"/>
      <c r="D53" s="89"/>
      <c r="E53" s="89"/>
      <c r="F53" s="89"/>
      <c r="G53" s="89"/>
      <c r="H53" s="89"/>
      <c r="I53" s="99"/>
    </row>
    <row r="54" spans="1:9" s="88" customFormat="1" x14ac:dyDescent="0.3">
      <c r="A54" s="5"/>
      <c r="C54" s="89"/>
      <c r="D54" s="89"/>
      <c r="E54" s="89"/>
      <c r="F54" s="89"/>
      <c r="G54" s="89"/>
      <c r="H54" s="89"/>
      <c r="I54" s="99"/>
    </row>
    <row r="55" spans="1:9" s="88" customFormat="1" x14ac:dyDescent="0.3">
      <c r="A55" s="5"/>
      <c r="C55" s="89"/>
      <c r="D55" s="89"/>
      <c r="E55" s="89"/>
      <c r="F55" s="89"/>
      <c r="G55" s="89"/>
      <c r="H55" s="89"/>
      <c r="I55" s="99"/>
    </row>
    <row r="56" spans="1:9" s="88" customFormat="1" x14ac:dyDescent="0.3">
      <c r="A56" s="5"/>
      <c r="C56" s="89"/>
      <c r="D56" s="89"/>
      <c r="E56" s="89"/>
      <c r="F56" s="89"/>
      <c r="G56" s="89"/>
      <c r="H56" s="89"/>
      <c r="I56" s="99"/>
    </row>
    <row r="57" spans="1:9" s="88" customFormat="1" x14ac:dyDescent="0.3">
      <c r="A57" s="5"/>
      <c r="C57" s="89"/>
      <c r="D57" s="89"/>
      <c r="E57" s="89"/>
      <c r="F57" s="89"/>
      <c r="G57" s="89"/>
      <c r="H57" s="89"/>
      <c r="I57" s="99"/>
    </row>
    <row r="58" spans="1:9" s="88" customFormat="1" x14ac:dyDescent="0.3">
      <c r="A58" s="5"/>
      <c r="C58" s="89"/>
      <c r="D58" s="89"/>
      <c r="E58" s="89"/>
      <c r="F58" s="89"/>
      <c r="G58" s="89"/>
      <c r="H58" s="89"/>
      <c r="I58" s="99"/>
    </row>
    <row r="59" spans="1:9" s="88" customFormat="1" x14ac:dyDescent="0.3">
      <c r="A59" s="5"/>
      <c r="C59" s="89"/>
      <c r="D59" s="89"/>
      <c r="E59" s="89"/>
      <c r="F59" s="89"/>
      <c r="G59" s="89"/>
      <c r="H59" s="89"/>
      <c r="I59" s="99"/>
    </row>
    <row r="60" spans="1:9" s="88" customFormat="1" x14ac:dyDescent="0.3">
      <c r="A60" s="5"/>
      <c r="C60" s="89"/>
      <c r="D60" s="89"/>
      <c r="E60" s="89"/>
      <c r="F60" s="89"/>
      <c r="G60" s="89"/>
      <c r="H60" s="89"/>
      <c r="I60" s="99"/>
    </row>
    <row r="61" spans="1:9" s="88" customFormat="1" x14ac:dyDescent="0.3">
      <c r="A61" s="5"/>
      <c r="C61" s="89"/>
      <c r="D61" s="89"/>
      <c r="E61" s="89"/>
      <c r="F61" s="89"/>
      <c r="G61" s="89"/>
      <c r="H61" s="89"/>
      <c r="I61" s="99"/>
    </row>
    <row r="62" spans="1:9" s="88" customFormat="1" x14ac:dyDescent="0.3">
      <c r="A62" s="5"/>
      <c r="C62" s="89"/>
      <c r="D62" s="89"/>
      <c r="E62" s="89"/>
      <c r="F62" s="89"/>
      <c r="G62" s="89"/>
      <c r="H62" s="89"/>
      <c r="I62" s="99"/>
    </row>
    <row r="63" spans="1:9" s="88" customFormat="1" x14ac:dyDescent="0.3">
      <c r="A63" s="5"/>
      <c r="C63" s="89"/>
      <c r="D63" s="89"/>
      <c r="E63" s="89"/>
      <c r="F63" s="89"/>
      <c r="G63" s="89"/>
      <c r="H63" s="89"/>
      <c r="I63" s="99"/>
    </row>
    <row r="64" spans="1:9" s="88" customFormat="1" x14ac:dyDescent="0.3">
      <c r="A64" s="5"/>
      <c r="C64" s="89"/>
      <c r="D64" s="89"/>
      <c r="E64" s="89"/>
      <c r="F64" s="89"/>
      <c r="G64" s="89"/>
      <c r="H64" s="89"/>
      <c r="I64" s="99"/>
    </row>
    <row r="65" spans="1:9" s="88" customFormat="1" x14ac:dyDescent="0.3">
      <c r="A65" s="5"/>
      <c r="C65" s="89"/>
      <c r="D65" s="89"/>
      <c r="E65" s="89"/>
      <c r="F65" s="89"/>
      <c r="G65" s="89"/>
      <c r="H65" s="89"/>
      <c r="I65" s="99"/>
    </row>
    <row r="66" spans="1:9" s="88" customFormat="1" x14ac:dyDescent="0.3">
      <c r="A66" s="5"/>
      <c r="C66" s="89"/>
      <c r="D66" s="89"/>
      <c r="E66" s="89"/>
      <c r="F66" s="89"/>
      <c r="G66" s="89"/>
      <c r="H66" s="89"/>
      <c r="I66" s="99"/>
    </row>
    <row r="67" spans="1:9" s="88" customFormat="1" x14ac:dyDescent="0.3">
      <c r="A67" s="5"/>
      <c r="C67" s="89"/>
      <c r="D67" s="89"/>
      <c r="E67" s="89"/>
      <c r="F67" s="89"/>
      <c r="G67" s="89"/>
      <c r="H67" s="89"/>
      <c r="I67" s="99"/>
    </row>
    <row r="68" spans="1:9" s="88" customFormat="1" x14ac:dyDescent="0.3">
      <c r="A68" s="5"/>
      <c r="C68" s="89"/>
      <c r="D68" s="89"/>
      <c r="E68" s="89"/>
      <c r="F68" s="89"/>
      <c r="G68" s="89"/>
      <c r="H68" s="89"/>
      <c r="I68" s="99"/>
    </row>
    <row r="69" spans="1:9" s="88" customFormat="1" x14ac:dyDescent="0.3">
      <c r="A69" s="5"/>
      <c r="C69" s="89"/>
      <c r="D69" s="89"/>
      <c r="E69" s="89"/>
      <c r="F69" s="89"/>
      <c r="G69" s="89"/>
      <c r="H69" s="89"/>
      <c r="I69" s="99"/>
    </row>
    <row r="70" spans="1:9" s="88" customFormat="1" x14ac:dyDescent="0.3">
      <c r="A70" s="5"/>
      <c r="C70" s="89"/>
      <c r="D70" s="89"/>
      <c r="E70" s="89"/>
      <c r="F70" s="89"/>
      <c r="G70" s="89"/>
      <c r="H70" s="89"/>
      <c r="I70" s="99"/>
    </row>
    <row r="71" spans="1:9" s="88" customFormat="1" x14ac:dyDescent="0.3">
      <c r="A71" s="5"/>
      <c r="C71" s="89"/>
      <c r="D71" s="89"/>
      <c r="E71" s="89"/>
      <c r="F71" s="89"/>
      <c r="G71" s="89"/>
      <c r="H71" s="89"/>
      <c r="I71" s="99"/>
    </row>
    <row r="72" spans="1:9" s="88" customFormat="1" x14ac:dyDescent="0.3">
      <c r="A72" s="5"/>
      <c r="C72" s="89"/>
      <c r="D72" s="89"/>
      <c r="E72" s="89"/>
      <c r="F72" s="89"/>
      <c r="G72" s="89"/>
      <c r="H72" s="89"/>
      <c r="I72" s="99"/>
    </row>
    <row r="73" spans="1:9" s="88" customFormat="1" x14ac:dyDescent="0.3">
      <c r="A73" s="5"/>
      <c r="C73" s="89"/>
      <c r="D73" s="89"/>
      <c r="E73" s="89"/>
      <c r="F73" s="89"/>
      <c r="G73" s="89"/>
      <c r="H73" s="89"/>
      <c r="I73" s="99"/>
    </row>
    <row r="74" spans="1:9" s="88" customFormat="1" x14ac:dyDescent="0.3">
      <c r="A74" s="5"/>
      <c r="C74" s="89"/>
      <c r="D74" s="89"/>
      <c r="E74" s="89"/>
      <c r="F74" s="89"/>
      <c r="G74" s="89"/>
      <c r="H74" s="89"/>
      <c r="I74" s="99"/>
    </row>
    <row r="75" spans="1:9" s="88" customFormat="1" x14ac:dyDescent="0.3">
      <c r="A75" s="5"/>
      <c r="C75" s="89"/>
      <c r="D75" s="89"/>
      <c r="E75" s="89"/>
      <c r="F75" s="89"/>
      <c r="G75" s="89"/>
      <c r="H75" s="89"/>
      <c r="I75" s="99"/>
    </row>
    <row r="76" spans="1:9" s="88" customFormat="1" x14ac:dyDescent="0.3">
      <c r="A76" s="5"/>
      <c r="C76" s="89"/>
      <c r="D76" s="89"/>
      <c r="E76" s="89"/>
      <c r="F76" s="89"/>
      <c r="G76" s="89"/>
      <c r="H76" s="89"/>
      <c r="I76" s="99"/>
    </row>
    <row r="77" spans="1:9" s="88" customFormat="1" x14ac:dyDescent="0.3">
      <c r="A77" s="5"/>
      <c r="C77" s="89"/>
      <c r="D77" s="89"/>
      <c r="E77" s="89"/>
      <c r="F77" s="89"/>
      <c r="G77" s="89"/>
      <c r="H77" s="89"/>
      <c r="I77" s="99"/>
    </row>
    <row r="78" spans="1:9" s="88" customFormat="1" x14ac:dyDescent="0.3">
      <c r="A78" s="5"/>
      <c r="C78" s="89"/>
      <c r="D78" s="89"/>
      <c r="E78" s="89"/>
      <c r="F78" s="89"/>
      <c r="G78" s="89"/>
      <c r="H78" s="89"/>
      <c r="I78" s="99"/>
    </row>
    <row r="79" spans="1:9" s="88" customFormat="1" x14ac:dyDescent="0.3">
      <c r="A79" s="5"/>
      <c r="C79" s="89"/>
      <c r="D79" s="89"/>
      <c r="E79" s="89"/>
      <c r="F79" s="89"/>
      <c r="G79" s="89"/>
      <c r="H79" s="89"/>
      <c r="I79" s="99"/>
    </row>
    <row r="80" spans="1:9" s="88" customFormat="1" x14ac:dyDescent="0.3">
      <c r="A80" s="5"/>
      <c r="C80" s="89"/>
      <c r="D80" s="89"/>
      <c r="E80" s="89"/>
      <c r="F80" s="89"/>
      <c r="G80" s="89"/>
      <c r="H80" s="89"/>
      <c r="I80" s="99"/>
    </row>
    <row r="81" spans="1:9" s="88" customFormat="1" x14ac:dyDescent="0.3">
      <c r="A81" s="5"/>
      <c r="C81" s="89"/>
      <c r="D81" s="89"/>
      <c r="E81" s="89"/>
      <c r="F81" s="89"/>
      <c r="G81" s="89"/>
      <c r="H81" s="89"/>
      <c r="I81" s="99"/>
    </row>
    <row r="82" spans="1:9" s="88" customFormat="1" x14ac:dyDescent="0.3">
      <c r="A82" s="5"/>
      <c r="C82" s="89"/>
      <c r="D82" s="89"/>
      <c r="E82" s="89"/>
      <c r="F82" s="89"/>
      <c r="G82" s="89"/>
      <c r="H82" s="89"/>
      <c r="I82" s="99"/>
    </row>
    <row r="83" spans="1:9" s="88" customFormat="1" x14ac:dyDescent="0.3">
      <c r="A83" s="5"/>
      <c r="C83" s="89"/>
      <c r="D83" s="89"/>
      <c r="E83" s="89"/>
      <c r="F83" s="89"/>
      <c r="G83" s="89"/>
      <c r="H83" s="89"/>
      <c r="I83" s="99"/>
    </row>
    <row r="84" spans="1:9" s="88" customFormat="1" x14ac:dyDescent="0.3">
      <c r="A84" s="5"/>
      <c r="C84" s="89"/>
      <c r="D84" s="89"/>
      <c r="E84" s="89"/>
      <c r="F84" s="89"/>
      <c r="G84" s="89"/>
      <c r="H84" s="89"/>
      <c r="I84" s="99"/>
    </row>
    <row r="85" spans="1:9" s="88" customFormat="1" x14ac:dyDescent="0.3">
      <c r="A85" s="5"/>
      <c r="C85" s="89"/>
      <c r="D85" s="89"/>
      <c r="E85" s="89"/>
      <c r="F85" s="89"/>
      <c r="G85" s="89"/>
      <c r="H85" s="89"/>
      <c r="I85" s="99"/>
    </row>
    <row r="86" spans="1:9" s="88" customFormat="1" x14ac:dyDescent="0.3">
      <c r="A86" s="5"/>
      <c r="C86" s="89"/>
      <c r="D86" s="89"/>
      <c r="E86" s="89"/>
      <c r="F86" s="89"/>
      <c r="G86" s="89"/>
      <c r="H86" s="89"/>
      <c r="I86" s="99"/>
    </row>
    <row r="87" spans="1:9" s="88" customFormat="1" x14ac:dyDescent="0.3">
      <c r="A87" s="5"/>
      <c r="C87" s="89"/>
      <c r="D87" s="89"/>
      <c r="E87" s="89"/>
      <c r="F87" s="89"/>
      <c r="G87" s="89"/>
      <c r="H87" s="89"/>
      <c r="I87" s="99"/>
    </row>
    <row r="88" spans="1:9" s="88" customFormat="1" x14ac:dyDescent="0.3">
      <c r="A88" s="5"/>
      <c r="C88" s="89"/>
      <c r="D88" s="89"/>
      <c r="E88" s="89"/>
      <c r="F88" s="89"/>
      <c r="G88" s="89"/>
      <c r="H88" s="89"/>
      <c r="I88" s="99"/>
    </row>
    <row r="89" spans="1:9" s="88" customFormat="1" x14ac:dyDescent="0.3">
      <c r="A89" s="5"/>
      <c r="C89" s="89"/>
      <c r="D89" s="89"/>
      <c r="E89" s="89"/>
      <c r="F89" s="89"/>
      <c r="G89" s="89"/>
      <c r="H89" s="89"/>
      <c r="I89" s="99"/>
    </row>
    <row r="90" spans="1:9" s="88" customFormat="1" x14ac:dyDescent="0.3">
      <c r="A90" s="5"/>
      <c r="C90" s="89"/>
      <c r="D90" s="89"/>
      <c r="E90" s="89"/>
      <c r="F90" s="89"/>
      <c r="G90" s="89"/>
      <c r="H90" s="89"/>
      <c r="I90" s="99"/>
    </row>
    <row r="91" spans="1:9" s="88" customFormat="1" x14ac:dyDescent="0.3">
      <c r="A91" s="5"/>
      <c r="C91" s="89"/>
      <c r="D91" s="89"/>
      <c r="E91" s="89"/>
      <c r="F91" s="89"/>
      <c r="G91" s="89"/>
      <c r="H91" s="89"/>
      <c r="I91" s="99"/>
    </row>
    <row r="92" spans="1:9" s="88" customFormat="1" x14ac:dyDescent="0.3">
      <c r="A92" s="5"/>
      <c r="C92" s="89"/>
      <c r="D92" s="89"/>
      <c r="E92" s="89"/>
      <c r="F92" s="89"/>
      <c r="G92" s="89"/>
      <c r="H92" s="89"/>
      <c r="I92" s="99"/>
    </row>
    <row r="93" spans="1:9" s="88" customFormat="1" x14ac:dyDescent="0.3">
      <c r="A93" s="5"/>
      <c r="C93" s="89"/>
      <c r="D93" s="89"/>
      <c r="E93" s="89"/>
      <c r="F93" s="89"/>
      <c r="G93" s="89"/>
      <c r="H93" s="89"/>
      <c r="I93" s="99"/>
    </row>
    <row r="94" spans="1:9" s="88" customFormat="1" x14ac:dyDescent="0.3">
      <c r="A94" s="5"/>
      <c r="C94" s="89"/>
      <c r="D94" s="89"/>
      <c r="E94" s="89"/>
      <c r="F94" s="89"/>
      <c r="G94" s="89"/>
      <c r="H94" s="89"/>
      <c r="I94" s="99"/>
    </row>
    <row r="95" spans="1:9" s="88" customFormat="1" x14ac:dyDescent="0.3">
      <c r="A95" s="5"/>
      <c r="C95" s="89"/>
      <c r="D95" s="89"/>
      <c r="E95" s="89"/>
      <c r="F95" s="89"/>
      <c r="G95" s="89"/>
      <c r="H95" s="89"/>
      <c r="I95" s="99"/>
    </row>
    <row r="96" spans="1:9" s="88" customFormat="1" x14ac:dyDescent="0.3">
      <c r="A96" s="5"/>
      <c r="C96" s="89"/>
      <c r="D96" s="89"/>
      <c r="E96" s="89"/>
      <c r="F96" s="89"/>
      <c r="G96" s="89"/>
      <c r="H96" s="89"/>
      <c r="I96" s="99"/>
    </row>
    <row r="97" spans="1:9" s="88" customFormat="1" x14ac:dyDescent="0.3">
      <c r="A97" s="5"/>
      <c r="C97" s="89"/>
      <c r="D97" s="89"/>
      <c r="E97" s="89"/>
      <c r="F97" s="89"/>
      <c r="G97" s="89"/>
      <c r="H97" s="89"/>
      <c r="I97" s="99"/>
    </row>
    <row r="98" spans="1:9" s="88" customFormat="1" x14ac:dyDescent="0.3">
      <c r="A98" s="5"/>
      <c r="C98" s="89"/>
      <c r="D98" s="89"/>
      <c r="E98" s="89"/>
      <c r="F98" s="89"/>
      <c r="G98" s="89"/>
      <c r="H98" s="89"/>
      <c r="I98" s="99"/>
    </row>
    <row r="99" spans="1:9" s="88" customFormat="1" x14ac:dyDescent="0.3">
      <c r="A99" s="5"/>
      <c r="C99" s="89"/>
      <c r="D99" s="89"/>
      <c r="E99" s="89"/>
      <c r="F99" s="89"/>
      <c r="G99" s="89"/>
      <c r="H99" s="89"/>
      <c r="I99" s="99"/>
    </row>
    <row r="100" spans="1:9" s="88" customFormat="1" x14ac:dyDescent="0.3">
      <c r="A100" s="5"/>
      <c r="C100" s="89"/>
      <c r="D100" s="89"/>
      <c r="E100" s="89"/>
      <c r="F100" s="89"/>
      <c r="G100" s="89"/>
      <c r="H100" s="89"/>
      <c r="I100" s="99"/>
    </row>
    <row r="101" spans="1:9" s="88" customFormat="1" x14ac:dyDescent="0.3">
      <c r="A101" s="5"/>
      <c r="C101" s="89"/>
      <c r="D101" s="89"/>
      <c r="E101" s="89"/>
      <c r="F101" s="89"/>
      <c r="G101" s="89"/>
      <c r="H101" s="89"/>
      <c r="I101" s="99"/>
    </row>
    <row r="102" spans="1:9" s="88" customFormat="1" x14ac:dyDescent="0.3">
      <c r="A102" s="5"/>
      <c r="C102" s="89"/>
      <c r="D102" s="89"/>
      <c r="E102" s="89"/>
      <c r="F102" s="89"/>
      <c r="G102" s="89"/>
      <c r="H102" s="89"/>
      <c r="I102" s="99"/>
    </row>
    <row r="103" spans="1:9" s="88" customFormat="1" x14ac:dyDescent="0.3">
      <c r="A103" s="5"/>
      <c r="C103" s="89"/>
      <c r="D103" s="89"/>
      <c r="E103" s="89"/>
      <c r="F103" s="89"/>
      <c r="G103" s="89"/>
      <c r="H103" s="89"/>
      <c r="I103" s="99"/>
    </row>
    <row r="104" spans="1:9" s="88" customFormat="1" x14ac:dyDescent="0.3">
      <c r="A104" s="5"/>
      <c r="C104" s="89"/>
      <c r="D104" s="89"/>
      <c r="E104" s="89"/>
      <c r="F104" s="89"/>
      <c r="G104" s="89"/>
      <c r="H104" s="89"/>
      <c r="I104" s="99"/>
    </row>
    <row r="105" spans="1:9" s="88" customFormat="1" x14ac:dyDescent="0.3">
      <c r="A105" s="5"/>
      <c r="C105" s="89"/>
      <c r="D105" s="89"/>
      <c r="E105" s="89"/>
      <c r="F105" s="89"/>
      <c r="G105" s="89"/>
      <c r="H105" s="89"/>
      <c r="I105" s="99"/>
    </row>
    <row r="106" spans="1:9" s="88" customFormat="1" x14ac:dyDescent="0.3">
      <c r="A106" s="5"/>
      <c r="C106" s="89"/>
      <c r="D106" s="89"/>
      <c r="E106" s="89"/>
      <c r="F106" s="89"/>
      <c r="G106" s="89"/>
      <c r="H106" s="89"/>
      <c r="I106" s="99"/>
    </row>
    <row r="107" spans="1:9" s="88" customFormat="1" x14ac:dyDescent="0.3">
      <c r="A107" s="5"/>
      <c r="C107" s="89"/>
      <c r="D107" s="89"/>
      <c r="E107" s="89"/>
      <c r="F107" s="89"/>
      <c r="G107" s="89"/>
      <c r="H107" s="89"/>
      <c r="I107" s="99"/>
    </row>
    <row r="108" spans="1:9" s="88" customFormat="1" x14ac:dyDescent="0.3">
      <c r="A108" s="5"/>
      <c r="C108" s="89"/>
      <c r="D108" s="89"/>
      <c r="E108" s="89"/>
      <c r="F108" s="89"/>
      <c r="G108" s="89"/>
      <c r="H108" s="89"/>
      <c r="I108" s="99"/>
    </row>
    <row r="109" spans="1:9" s="88" customFormat="1" x14ac:dyDescent="0.3">
      <c r="A109" s="5"/>
      <c r="C109" s="89"/>
      <c r="D109" s="89"/>
      <c r="E109" s="89"/>
      <c r="F109" s="89"/>
      <c r="G109" s="89"/>
      <c r="H109" s="89"/>
      <c r="I109" s="99"/>
    </row>
    <row r="110" spans="1:9" s="88" customFormat="1" x14ac:dyDescent="0.3">
      <c r="A110" s="5"/>
      <c r="C110" s="89"/>
      <c r="D110" s="89"/>
      <c r="E110" s="89"/>
      <c r="F110" s="89"/>
      <c r="G110" s="89"/>
      <c r="H110" s="89"/>
      <c r="I110" s="99"/>
    </row>
    <row r="111" spans="1:9" s="88" customFormat="1" x14ac:dyDescent="0.3">
      <c r="A111" s="5"/>
      <c r="C111" s="89"/>
      <c r="D111" s="89"/>
      <c r="E111" s="89"/>
      <c r="F111" s="89"/>
      <c r="G111" s="89"/>
      <c r="H111" s="89"/>
      <c r="I111" s="99"/>
    </row>
    <row r="112" spans="1:9" s="88" customFormat="1" x14ac:dyDescent="0.3">
      <c r="A112" s="5"/>
      <c r="C112" s="89"/>
      <c r="D112" s="89"/>
      <c r="E112" s="89"/>
      <c r="F112" s="89"/>
      <c r="G112" s="89"/>
      <c r="H112" s="89"/>
      <c r="I112" s="99"/>
    </row>
    <row r="113" spans="1:9" s="88" customFormat="1" x14ac:dyDescent="0.3">
      <c r="A113" s="5"/>
      <c r="C113" s="89"/>
      <c r="D113" s="89"/>
      <c r="E113" s="89"/>
      <c r="F113" s="89"/>
      <c r="G113" s="89"/>
      <c r="H113" s="89"/>
      <c r="I113" s="99"/>
    </row>
    <row r="114" spans="1:9" s="88" customFormat="1" x14ac:dyDescent="0.3">
      <c r="A114" s="5"/>
      <c r="C114" s="89"/>
      <c r="D114" s="89"/>
      <c r="E114" s="89"/>
      <c r="F114" s="89"/>
      <c r="G114" s="89"/>
      <c r="H114" s="89"/>
      <c r="I114" s="99"/>
    </row>
    <row r="115" spans="1:9" s="88" customFormat="1" x14ac:dyDescent="0.3">
      <c r="A115" s="5"/>
      <c r="C115" s="89"/>
      <c r="D115" s="89"/>
      <c r="E115" s="89"/>
      <c r="F115" s="89"/>
      <c r="G115" s="89"/>
      <c r="H115" s="89"/>
      <c r="I115" s="99"/>
    </row>
    <row r="116" spans="1:9" s="88" customFormat="1" x14ac:dyDescent="0.3">
      <c r="A116" s="5"/>
      <c r="C116" s="89"/>
      <c r="D116" s="89"/>
      <c r="E116" s="89"/>
      <c r="F116" s="89"/>
      <c r="G116" s="89"/>
      <c r="H116" s="89"/>
      <c r="I116" s="99"/>
    </row>
    <row r="117" spans="1:9" s="88" customFormat="1" x14ac:dyDescent="0.3">
      <c r="A117" s="5"/>
      <c r="C117" s="89"/>
      <c r="D117" s="89"/>
      <c r="E117" s="89"/>
      <c r="F117" s="89"/>
      <c r="G117" s="89"/>
      <c r="H117" s="89"/>
      <c r="I117" s="99"/>
    </row>
    <row r="118" spans="1:9" s="88" customFormat="1" x14ac:dyDescent="0.3">
      <c r="A118" s="5"/>
      <c r="C118" s="89"/>
      <c r="D118" s="89"/>
      <c r="E118" s="89"/>
      <c r="F118" s="89"/>
      <c r="G118" s="89"/>
      <c r="H118" s="89"/>
      <c r="I118" s="99"/>
    </row>
    <row r="119" spans="1:9" s="88" customFormat="1" x14ac:dyDescent="0.3">
      <c r="A119" s="5"/>
      <c r="C119" s="89"/>
      <c r="D119" s="89"/>
      <c r="E119" s="89"/>
      <c r="F119" s="89"/>
      <c r="G119" s="89"/>
      <c r="H119" s="89"/>
      <c r="I119" s="99"/>
    </row>
    <row r="120" spans="1:9" s="88" customFormat="1" x14ac:dyDescent="0.3">
      <c r="A120" s="5"/>
      <c r="C120" s="89"/>
      <c r="D120" s="89"/>
      <c r="E120" s="89"/>
      <c r="F120" s="89"/>
      <c r="G120" s="89"/>
      <c r="H120" s="89"/>
      <c r="I120" s="99"/>
    </row>
    <row r="121" spans="1:9" s="88" customFormat="1" x14ac:dyDescent="0.3">
      <c r="A121" s="5"/>
      <c r="C121" s="89"/>
      <c r="D121" s="89"/>
      <c r="E121" s="89"/>
      <c r="F121" s="89"/>
      <c r="G121" s="89"/>
      <c r="H121" s="89"/>
      <c r="I121" s="99"/>
    </row>
    <row r="122" spans="1:9" s="88" customFormat="1" x14ac:dyDescent="0.3">
      <c r="A122" s="5"/>
      <c r="C122" s="89"/>
      <c r="D122" s="89"/>
      <c r="E122" s="89"/>
      <c r="F122" s="89"/>
      <c r="G122" s="89"/>
      <c r="H122" s="89"/>
      <c r="I122" s="99"/>
    </row>
    <row r="123" spans="1:9" s="88" customFormat="1" x14ac:dyDescent="0.3">
      <c r="A123" s="5"/>
      <c r="C123" s="89"/>
      <c r="D123" s="89"/>
      <c r="E123" s="89"/>
      <c r="F123" s="89"/>
      <c r="G123" s="89"/>
      <c r="H123" s="89"/>
      <c r="I123" s="99"/>
    </row>
    <row r="124" spans="1:9" s="88" customFormat="1" x14ac:dyDescent="0.3">
      <c r="A124" s="5"/>
      <c r="C124" s="89"/>
      <c r="D124" s="89"/>
      <c r="E124" s="89"/>
      <c r="F124" s="89"/>
      <c r="G124" s="89"/>
      <c r="H124" s="89"/>
      <c r="I124" s="99"/>
    </row>
    <row r="125" spans="1:9" s="88" customFormat="1" x14ac:dyDescent="0.3">
      <c r="A125" s="5"/>
      <c r="C125" s="89"/>
      <c r="D125" s="89"/>
      <c r="E125" s="89"/>
      <c r="F125" s="89"/>
      <c r="G125" s="89"/>
      <c r="H125" s="89"/>
      <c r="I125" s="99"/>
    </row>
    <row r="126" spans="1:9" s="88" customFormat="1" x14ac:dyDescent="0.3">
      <c r="A126" s="5"/>
      <c r="C126" s="89"/>
      <c r="D126" s="89"/>
      <c r="E126" s="89"/>
      <c r="F126" s="89"/>
      <c r="G126" s="89"/>
      <c r="H126" s="89"/>
      <c r="I126" s="99"/>
    </row>
    <row r="127" spans="1:9" s="88" customFormat="1" x14ac:dyDescent="0.3">
      <c r="A127" s="5"/>
      <c r="C127" s="89"/>
      <c r="D127" s="89"/>
      <c r="E127" s="89"/>
      <c r="F127" s="89"/>
      <c r="G127" s="89"/>
      <c r="H127" s="89"/>
      <c r="I127" s="99"/>
    </row>
    <row r="128" spans="1:9" s="88" customFormat="1" x14ac:dyDescent="0.3">
      <c r="A128" s="5"/>
      <c r="C128" s="89"/>
      <c r="D128" s="89"/>
      <c r="E128" s="89"/>
      <c r="F128" s="89"/>
      <c r="G128" s="89"/>
      <c r="H128" s="89"/>
      <c r="I128" s="99"/>
    </row>
    <row r="129" spans="1:9" s="88" customFormat="1" x14ac:dyDescent="0.3">
      <c r="A129" s="5"/>
      <c r="C129" s="89"/>
      <c r="D129" s="89"/>
      <c r="E129" s="89"/>
      <c r="F129" s="89"/>
      <c r="G129" s="89"/>
      <c r="H129" s="89"/>
      <c r="I129" s="99"/>
    </row>
    <row r="130" spans="1:9" s="88" customFormat="1" x14ac:dyDescent="0.3">
      <c r="A130" s="5"/>
      <c r="C130" s="89"/>
      <c r="D130" s="89"/>
      <c r="E130" s="89"/>
      <c r="F130" s="89"/>
      <c r="G130" s="89"/>
      <c r="H130" s="89"/>
      <c r="I130" s="99"/>
    </row>
    <row r="131" spans="1:9" s="88" customFormat="1" x14ac:dyDescent="0.3">
      <c r="A131" s="5"/>
      <c r="C131" s="89"/>
      <c r="D131" s="89"/>
      <c r="E131" s="89"/>
      <c r="F131" s="89"/>
      <c r="G131" s="89"/>
      <c r="H131" s="89"/>
      <c r="I131" s="99"/>
    </row>
    <row r="132" spans="1:9" s="88" customFormat="1" x14ac:dyDescent="0.3">
      <c r="A132" s="5"/>
      <c r="C132" s="89"/>
      <c r="D132" s="89"/>
      <c r="E132" s="89"/>
      <c r="F132" s="89"/>
      <c r="G132" s="89"/>
      <c r="H132" s="89"/>
      <c r="I132" s="99"/>
    </row>
    <row r="133" spans="1:9" s="88" customFormat="1" x14ac:dyDescent="0.3">
      <c r="A133" s="5"/>
      <c r="C133" s="89"/>
      <c r="D133" s="89"/>
      <c r="E133" s="89"/>
      <c r="F133" s="89"/>
      <c r="G133" s="89"/>
      <c r="H133" s="89"/>
      <c r="I133" s="99"/>
    </row>
    <row r="134" spans="1:9" s="88" customFormat="1" x14ac:dyDescent="0.3">
      <c r="A134" s="5"/>
      <c r="C134" s="89"/>
      <c r="D134" s="89"/>
      <c r="E134" s="89"/>
      <c r="F134" s="89"/>
      <c r="G134" s="89"/>
      <c r="H134" s="89"/>
      <c r="I134" s="99"/>
    </row>
    <row r="135" spans="1:9" s="88" customFormat="1" x14ac:dyDescent="0.3">
      <c r="A135" s="5"/>
      <c r="C135" s="89"/>
      <c r="D135" s="89"/>
      <c r="E135" s="89"/>
      <c r="F135" s="89"/>
      <c r="G135" s="89"/>
      <c r="H135" s="89"/>
      <c r="I135" s="99"/>
    </row>
    <row r="136" spans="1:9" s="88" customFormat="1" x14ac:dyDescent="0.3">
      <c r="A136" s="5"/>
      <c r="C136" s="89"/>
      <c r="D136" s="89"/>
      <c r="E136" s="89"/>
      <c r="F136" s="89"/>
      <c r="G136" s="89"/>
      <c r="H136" s="89"/>
      <c r="I136" s="99"/>
    </row>
    <row r="137" spans="1:9" s="88" customFormat="1" x14ac:dyDescent="0.3">
      <c r="A137" s="5"/>
      <c r="C137" s="89"/>
      <c r="D137" s="89"/>
      <c r="E137" s="89"/>
      <c r="F137" s="89"/>
      <c r="G137" s="89"/>
      <c r="H137" s="89"/>
      <c r="I137" s="99"/>
    </row>
    <row r="138" spans="1:9" s="88" customFormat="1" x14ac:dyDescent="0.3">
      <c r="A138" s="5"/>
      <c r="C138" s="89"/>
      <c r="D138" s="89"/>
      <c r="E138" s="89"/>
      <c r="F138" s="89"/>
      <c r="G138" s="89"/>
      <c r="H138" s="89"/>
      <c r="I138" s="99"/>
    </row>
    <row r="139" spans="1:9" s="88" customFormat="1" x14ac:dyDescent="0.3">
      <c r="A139" s="5"/>
      <c r="C139" s="89"/>
      <c r="D139" s="89"/>
      <c r="E139" s="89"/>
      <c r="F139" s="89"/>
      <c r="G139" s="89"/>
      <c r="H139" s="89"/>
      <c r="I139" s="99"/>
    </row>
    <row r="140" spans="1:9" s="88" customFormat="1" x14ac:dyDescent="0.3">
      <c r="A140" s="5"/>
      <c r="C140" s="89"/>
      <c r="D140" s="89"/>
      <c r="E140" s="89"/>
      <c r="F140" s="89"/>
      <c r="G140" s="89"/>
      <c r="H140" s="89"/>
      <c r="I140" s="99"/>
    </row>
    <row r="141" spans="1:9" s="88" customFormat="1" x14ac:dyDescent="0.3">
      <c r="A141" s="5"/>
      <c r="C141" s="89"/>
      <c r="D141" s="89"/>
      <c r="E141" s="89"/>
      <c r="F141" s="89"/>
      <c r="G141" s="89"/>
      <c r="H141" s="89"/>
      <c r="I141" s="99"/>
    </row>
    <row r="142" spans="1:9" s="88" customFormat="1" x14ac:dyDescent="0.3">
      <c r="A142" s="5"/>
      <c r="C142" s="89"/>
      <c r="D142" s="89"/>
      <c r="E142" s="89"/>
      <c r="F142" s="89"/>
      <c r="G142" s="89"/>
      <c r="H142" s="89"/>
      <c r="I142" s="99"/>
    </row>
    <row r="143" spans="1:9" s="88" customFormat="1" x14ac:dyDescent="0.3">
      <c r="A143" s="5"/>
      <c r="C143" s="89"/>
      <c r="D143" s="89"/>
      <c r="E143" s="89"/>
      <c r="F143" s="89"/>
      <c r="G143" s="89"/>
      <c r="H143" s="89"/>
      <c r="I143" s="99"/>
    </row>
    <row r="144" spans="1:9" s="88" customFormat="1" x14ac:dyDescent="0.3">
      <c r="A144" s="5"/>
      <c r="C144" s="89"/>
      <c r="D144" s="89"/>
      <c r="E144" s="89"/>
      <c r="F144" s="89"/>
      <c r="G144" s="89"/>
      <c r="H144" s="89"/>
      <c r="I144" s="99"/>
    </row>
    <row r="145" spans="1:9" s="88" customFormat="1" x14ac:dyDescent="0.3">
      <c r="A145" s="5"/>
      <c r="C145" s="89"/>
      <c r="D145" s="89"/>
      <c r="E145" s="89"/>
      <c r="F145" s="89"/>
      <c r="G145" s="89"/>
      <c r="H145" s="89"/>
      <c r="I145" s="99"/>
    </row>
    <row r="146" spans="1:9" s="88" customFormat="1" x14ac:dyDescent="0.3">
      <c r="A146" s="5"/>
      <c r="C146" s="89"/>
      <c r="D146" s="89"/>
      <c r="E146" s="89"/>
      <c r="F146" s="89"/>
      <c r="G146" s="89"/>
      <c r="H146" s="89"/>
      <c r="I146" s="99"/>
    </row>
    <row r="147" spans="1:9" s="88" customFormat="1" x14ac:dyDescent="0.3">
      <c r="A147" s="5"/>
      <c r="C147" s="89"/>
      <c r="D147" s="89"/>
      <c r="E147" s="89"/>
      <c r="F147" s="89"/>
      <c r="G147" s="89"/>
      <c r="H147" s="89"/>
      <c r="I147" s="99"/>
    </row>
    <row r="148" spans="1:9" s="88" customFormat="1" x14ac:dyDescent="0.3">
      <c r="A148" s="5"/>
      <c r="C148" s="89"/>
      <c r="D148" s="89"/>
      <c r="E148" s="89"/>
      <c r="F148" s="89"/>
      <c r="G148" s="89"/>
      <c r="H148" s="89"/>
      <c r="I148" s="99"/>
    </row>
    <row r="149" spans="1:9" s="88" customFormat="1" x14ac:dyDescent="0.3">
      <c r="A149" s="5"/>
      <c r="C149" s="89"/>
      <c r="D149" s="89"/>
      <c r="E149" s="89"/>
      <c r="F149" s="89"/>
      <c r="G149" s="89"/>
      <c r="H149" s="89"/>
      <c r="I149" s="99"/>
    </row>
    <row r="150" spans="1:9" s="88" customFormat="1" x14ac:dyDescent="0.3">
      <c r="A150" s="5"/>
      <c r="C150" s="89"/>
      <c r="D150" s="89"/>
      <c r="E150" s="89"/>
      <c r="F150" s="89"/>
      <c r="G150" s="89"/>
      <c r="H150" s="89"/>
      <c r="I150" s="99"/>
    </row>
    <row r="151" spans="1:9" s="88" customFormat="1" x14ac:dyDescent="0.3">
      <c r="A151" s="5"/>
      <c r="C151" s="89"/>
      <c r="D151" s="89"/>
      <c r="E151" s="89"/>
      <c r="F151" s="89"/>
      <c r="G151" s="89"/>
      <c r="H151" s="89"/>
      <c r="I151" s="99"/>
    </row>
    <row r="152" spans="1:9" s="88" customFormat="1" x14ac:dyDescent="0.3">
      <c r="A152" s="5"/>
      <c r="C152" s="89"/>
      <c r="D152" s="89"/>
      <c r="E152" s="89"/>
      <c r="F152" s="89"/>
      <c r="G152" s="89"/>
      <c r="H152" s="89"/>
      <c r="I152" s="99"/>
    </row>
    <row r="153" spans="1:9" s="88" customFormat="1" x14ac:dyDescent="0.3">
      <c r="A153" s="5"/>
      <c r="C153" s="89"/>
      <c r="D153" s="89"/>
      <c r="E153" s="89"/>
      <c r="F153" s="89"/>
      <c r="G153" s="89"/>
      <c r="H153" s="89"/>
      <c r="I153" s="99"/>
    </row>
    <row r="154" spans="1:9" s="88" customFormat="1" x14ac:dyDescent="0.3">
      <c r="A154" s="5"/>
      <c r="C154" s="89"/>
      <c r="D154" s="89"/>
      <c r="E154" s="89"/>
      <c r="F154" s="89"/>
      <c r="G154" s="89"/>
      <c r="H154" s="89"/>
      <c r="I154" s="99"/>
    </row>
    <row r="155" spans="1:9" s="88" customFormat="1" x14ac:dyDescent="0.3">
      <c r="A155" s="5"/>
      <c r="C155" s="89"/>
      <c r="D155" s="89"/>
      <c r="E155" s="89"/>
      <c r="F155" s="89"/>
      <c r="G155" s="89"/>
      <c r="H155" s="89"/>
      <c r="I155" s="99"/>
    </row>
    <row r="156" spans="1:9" s="88" customFormat="1" x14ac:dyDescent="0.3">
      <c r="A156" s="5"/>
      <c r="C156" s="89"/>
      <c r="D156" s="89"/>
      <c r="E156" s="89"/>
      <c r="F156" s="89"/>
      <c r="G156" s="89"/>
      <c r="H156" s="89"/>
      <c r="I156" s="99"/>
    </row>
    <row r="157" spans="1:9" s="88" customFormat="1" x14ac:dyDescent="0.3">
      <c r="A157" s="5"/>
      <c r="C157" s="89"/>
      <c r="D157" s="89"/>
      <c r="E157" s="89"/>
      <c r="F157" s="89"/>
      <c r="G157" s="89"/>
      <c r="H157" s="89"/>
      <c r="I157" s="99"/>
    </row>
    <row r="158" spans="1:9" s="88" customFormat="1" x14ac:dyDescent="0.3">
      <c r="A158" s="5"/>
      <c r="C158" s="89"/>
      <c r="D158" s="89"/>
      <c r="E158" s="89"/>
      <c r="F158" s="89"/>
      <c r="G158" s="89"/>
      <c r="H158" s="89"/>
      <c r="I158" s="99"/>
    </row>
    <row r="159" spans="1:9" s="88" customFormat="1" x14ac:dyDescent="0.3">
      <c r="A159" s="5"/>
      <c r="C159" s="89"/>
      <c r="D159" s="89"/>
      <c r="E159" s="89"/>
      <c r="F159" s="89"/>
      <c r="G159" s="89"/>
      <c r="H159" s="89"/>
      <c r="I159" s="99"/>
    </row>
    <row r="160" spans="1:9" s="88" customFormat="1" x14ac:dyDescent="0.3">
      <c r="A160" s="5"/>
      <c r="C160" s="89"/>
      <c r="D160" s="89"/>
      <c r="E160" s="89"/>
      <c r="F160" s="89"/>
      <c r="G160" s="89"/>
      <c r="H160" s="89"/>
      <c r="I160" s="99"/>
    </row>
    <row r="161" spans="1:9" s="88" customFormat="1" x14ac:dyDescent="0.3">
      <c r="A161" s="5"/>
      <c r="C161" s="89"/>
      <c r="D161" s="89"/>
      <c r="E161" s="89"/>
      <c r="F161" s="89"/>
      <c r="G161" s="89"/>
      <c r="H161" s="89"/>
      <c r="I161" s="99"/>
    </row>
    <row r="162" spans="1:9" s="88" customFormat="1" x14ac:dyDescent="0.3">
      <c r="A162" s="5"/>
      <c r="C162" s="89"/>
      <c r="D162" s="89"/>
      <c r="E162" s="89"/>
      <c r="F162" s="89"/>
      <c r="G162" s="89"/>
      <c r="H162" s="89"/>
      <c r="I162" s="99"/>
    </row>
    <row r="163" spans="1:9" s="88" customFormat="1" x14ac:dyDescent="0.3">
      <c r="A163" s="5"/>
      <c r="C163" s="89"/>
      <c r="D163" s="89"/>
      <c r="E163" s="89"/>
      <c r="F163" s="89"/>
      <c r="G163" s="89"/>
      <c r="H163" s="89"/>
      <c r="I163" s="99"/>
    </row>
    <row r="164" spans="1:9" s="88" customFormat="1" x14ac:dyDescent="0.3">
      <c r="A164" s="5"/>
      <c r="C164" s="89"/>
      <c r="D164" s="89"/>
      <c r="E164" s="89"/>
      <c r="F164" s="89"/>
      <c r="G164" s="89"/>
      <c r="H164" s="89"/>
      <c r="I164" s="99"/>
    </row>
    <row r="165" spans="1:9" s="88" customFormat="1" x14ac:dyDescent="0.3">
      <c r="A165" s="5"/>
      <c r="C165" s="89"/>
      <c r="D165" s="89"/>
      <c r="E165" s="89"/>
      <c r="F165" s="89"/>
      <c r="G165" s="89"/>
      <c r="H165" s="89"/>
      <c r="I165" s="99"/>
    </row>
    <row r="166" spans="1:9" s="88" customFormat="1" x14ac:dyDescent="0.3">
      <c r="A166" s="5"/>
      <c r="C166" s="89"/>
      <c r="D166" s="89"/>
      <c r="E166" s="89"/>
      <c r="F166" s="89"/>
      <c r="G166" s="89"/>
      <c r="H166" s="89"/>
      <c r="I166" s="99"/>
    </row>
    <row r="167" spans="1:9" s="88" customFormat="1" x14ac:dyDescent="0.3">
      <c r="A167" s="5"/>
      <c r="C167" s="89"/>
      <c r="D167" s="89"/>
      <c r="E167" s="89"/>
      <c r="F167" s="89"/>
      <c r="G167" s="89"/>
      <c r="H167" s="89"/>
      <c r="I167" s="99"/>
    </row>
    <row r="168" spans="1:9" s="88" customFormat="1" x14ac:dyDescent="0.3">
      <c r="A168" s="5"/>
      <c r="C168" s="89"/>
      <c r="D168" s="89"/>
      <c r="E168" s="89"/>
      <c r="F168" s="89"/>
      <c r="G168" s="89"/>
      <c r="H168" s="89"/>
      <c r="I168" s="99"/>
    </row>
    <row r="169" spans="1:9" s="88" customFormat="1" x14ac:dyDescent="0.3">
      <c r="A169" s="5"/>
      <c r="C169" s="89"/>
      <c r="D169" s="89"/>
      <c r="E169" s="89"/>
      <c r="F169" s="89"/>
      <c r="G169" s="89"/>
      <c r="H169" s="89"/>
      <c r="I169" s="99"/>
    </row>
    <row r="170" spans="1:9" s="88" customFormat="1" x14ac:dyDescent="0.3">
      <c r="A170" s="5"/>
      <c r="C170" s="89"/>
      <c r="D170" s="89"/>
      <c r="E170" s="89"/>
      <c r="F170" s="89"/>
      <c r="G170" s="89"/>
      <c r="H170" s="89"/>
      <c r="I170" s="99"/>
    </row>
    <row r="171" spans="1:9" s="88" customFormat="1" x14ac:dyDescent="0.3">
      <c r="A171" s="5"/>
      <c r="C171" s="89"/>
      <c r="D171" s="89"/>
      <c r="E171" s="89"/>
      <c r="F171" s="89"/>
      <c r="G171" s="89"/>
      <c r="H171" s="89"/>
      <c r="I171" s="99"/>
    </row>
    <row r="172" spans="1:9" s="88" customFormat="1" x14ac:dyDescent="0.3">
      <c r="A172" s="5"/>
      <c r="C172" s="89"/>
      <c r="D172" s="89"/>
      <c r="E172" s="89"/>
      <c r="F172" s="89"/>
      <c r="G172" s="89"/>
      <c r="H172" s="89"/>
      <c r="I172" s="99"/>
    </row>
    <row r="173" spans="1:9" s="88" customFormat="1" x14ac:dyDescent="0.3">
      <c r="A173" s="5"/>
      <c r="C173" s="89"/>
      <c r="D173" s="89"/>
      <c r="E173" s="89"/>
      <c r="F173" s="89"/>
      <c r="G173" s="89"/>
      <c r="H173" s="89"/>
      <c r="I173" s="99"/>
    </row>
    <row r="174" spans="1:9" s="88" customFormat="1" x14ac:dyDescent="0.3">
      <c r="A174" s="5"/>
      <c r="C174" s="89"/>
      <c r="D174" s="89"/>
      <c r="E174" s="89"/>
      <c r="F174" s="89"/>
      <c r="G174" s="89"/>
      <c r="H174" s="89"/>
      <c r="I174" s="99"/>
    </row>
    <row r="175" spans="1:9" s="88" customFormat="1" x14ac:dyDescent="0.3">
      <c r="A175" s="5"/>
      <c r="C175" s="89"/>
      <c r="D175" s="89"/>
      <c r="E175" s="89"/>
      <c r="F175" s="89"/>
      <c r="G175" s="89"/>
      <c r="H175" s="89"/>
      <c r="I175" s="99"/>
    </row>
    <row r="176" spans="1:9" s="88" customFormat="1" x14ac:dyDescent="0.3">
      <c r="A176" s="5"/>
      <c r="C176" s="89"/>
      <c r="D176" s="89"/>
      <c r="E176" s="89"/>
      <c r="F176" s="89"/>
      <c r="G176" s="89"/>
      <c r="H176" s="89"/>
      <c r="I176" s="99"/>
    </row>
    <row r="177" spans="1:9" s="88" customFormat="1" x14ac:dyDescent="0.3">
      <c r="A177" s="5"/>
      <c r="C177" s="89"/>
      <c r="D177" s="89"/>
      <c r="E177" s="89"/>
      <c r="F177" s="89"/>
      <c r="G177" s="89"/>
      <c r="H177" s="89"/>
      <c r="I177" s="99"/>
    </row>
    <row r="178" spans="1:9" s="88" customFormat="1" x14ac:dyDescent="0.3">
      <c r="A178" s="5"/>
      <c r="C178" s="89"/>
      <c r="D178" s="89"/>
      <c r="E178" s="89"/>
      <c r="F178" s="89"/>
      <c r="G178" s="89"/>
      <c r="H178" s="89"/>
      <c r="I178" s="99"/>
    </row>
    <row r="179" spans="1:9" s="88" customFormat="1" x14ac:dyDescent="0.3">
      <c r="A179" s="5"/>
      <c r="C179" s="89"/>
      <c r="D179" s="89"/>
      <c r="E179" s="89"/>
      <c r="F179" s="89"/>
      <c r="G179" s="89"/>
      <c r="H179" s="89"/>
      <c r="I179" s="99"/>
    </row>
    <row r="180" spans="1:9" s="88" customFormat="1" x14ac:dyDescent="0.3">
      <c r="A180" s="5"/>
      <c r="C180" s="89"/>
      <c r="D180" s="89"/>
      <c r="E180" s="89"/>
      <c r="F180" s="89"/>
      <c r="G180" s="89"/>
      <c r="H180" s="89"/>
      <c r="I180" s="99"/>
    </row>
    <row r="181" spans="1:9" s="88" customFormat="1" x14ac:dyDescent="0.3">
      <c r="A181" s="5"/>
      <c r="C181" s="89"/>
      <c r="D181" s="89"/>
      <c r="E181" s="89"/>
      <c r="F181" s="89"/>
      <c r="G181" s="89"/>
      <c r="H181" s="89"/>
      <c r="I181" s="99"/>
    </row>
    <row r="182" spans="1:9" s="88" customFormat="1" x14ac:dyDescent="0.3">
      <c r="A182" s="5"/>
      <c r="C182" s="89"/>
      <c r="D182" s="89"/>
      <c r="E182" s="89"/>
      <c r="F182" s="89"/>
      <c r="G182" s="89"/>
      <c r="H182" s="89"/>
      <c r="I182" s="99"/>
    </row>
    <row r="183" spans="1:9" s="88" customFormat="1" x14ac:dyDescent="0.3">
      <c r="A183" s="5"/>
      <c r="C183" s="89"/>
      <c r="D183" s="89"/>
      <c r="E183" s="89"/>
      <c r="F183" s="89"/>
      <c r="G183" s="89"/>
      <c r="H183" s="89"/>
      <c r="I183" s="99"/>
    </row>
    <row r="184" spans="1:9" s="88" customFormat="1" x14ac:dyDescent="0.3">
      <c r="A184" s="5"/>
      <c r="C184" s="89"/>
      <c r="D184" s="89"/>
      <c r="E184" s="89"/>
      <c r="F184" s="89"/>
      <c r="G184" s="89"/>
      <c r="H184" s="89"/>
      <c r="I184" s="99"/>
    </row>
    <row r="185" spans="1:9" s="88" customFormat="1" x14ac:dyDescent="0.3">
      <c r="A185" s="5"/>
      <c r="C185" s="89"/>
      <c r="D185" s="89"/>
      <c r="E185" s="89"/>
      <c r="F185" s="89"/>
      <c r="G185" s="89"/>
      <c r="H185" s="89"/>
      <c r="I185" s="99"/>
    </row>
    <row r="186" spans="1:9" s="88" customFormat="1" x14ac:dyDescent="0.3">
      <c r="A186" s="5"/>
      <c r="C186" s="89"/>
      <c r="D186" s="89"/>
      <c r="E186" s="89"/>
      <c r="F186" s="89"/>
      <c r="G186" s="89"/>
      <c r="H186" s="89"/>
      <c r="I186" s="99"/>
    </row>
    <row r="187" spans="1:9" s="88" customFormat="1" x14ac:dyDescent="0.3">
      <c r="A187" s="5"/>
      <c r="C187" s="89"/>
      <c r="D187" s="89"/>
      <c r="E187" s="89"/>
      <c r="F187" s="89"/>
      <c r="G187" s="89"/>
      <c r="H187" s="89"/>
      <c r="I187" s="99"/>
    </row>
    <row r="188" spans="1:9" s="88" customFormat="1" x14ac:dyDescent="0.3">
      <c r="A188" s="5"/>
      <c r="C188" s="89"/>
      <c r="D188" s="89"/>
      <c r="E188" s="89"/>
      <c r="F188" s="89"/>
      <c r="G188" s="89"/>
      <c r="H188" s="89"/>
      <c r="I188" s="99"/>
    </row>
    <row r="189" spans="1:9" s="88" customFormat="1" x14ac:dyDescent="0.3">
      <c r="A189" s="5"/>
      <c r="C189" s="89"/>
      <c r="D189" s="89"/>
      <c r="E189" s="89"/>
      <c r="F189" s="89"/>
      <c r="G189" s="89"/>
      <c r="H189" s="89"/>
      <c r="I189" s="99"/>
    </row>
    <row r="190" spans="1:9" s="88" customFormat="1" x14ac:dyDescent="0.3">
      <c r="A190" s="5"/>
      <c r="C190" s="89"/>
      <c r="D190" s="89"/>
      <c r="E190" s="89"/>
      <c r="F190" s="89"/>
      <c r="G190" s="89"/>
      <c r="H190" s="89"/>
      <c r="I190" s="99"/>
    </row>
    <row r="191" spans="1:9" s="88" customFormat="1" x14ac:dyDescent="0.3">
      <c r="A191" s="5"/>
      <c r="C191" s="89"/>
      <c r="D191" s="89"/>
      <c r="E191" s="89"/>
      <c r="F191" s="89"/>
      <c r="G191" s="89"/>
      <c r="H191" s="89"/>
      <c r="I191" s="99"/>
    </row>
    <row r="192" spans="1:9" s="88" customFormat="1" x14ac:dyDescent="0.3">
      <c r="A192" s="5"/>
      <c r="C192" s="89"/>
      <c r="D192" s="89"/>
      <c r="E192" s="89"/>
      <c r="F192" s="89"/>
      <c r="G192" s="89"/>
      <c r="H192" s="89"/>
      <c r="I192" s="99"/>
    </row>
    <row r="193" spans="1:9" s="88" customFormat="1" x14ac:dyDescent="0.3">
      <c r="A193" s="5"/>
      <c r="C193" s="89"/>
      <c r="D193" s="89"/>
      <c r="E193" s="89"/>
      <c r="F193" s="89"/>
      <c r="G193" s="89"/>
      <c r="H193" s="89"/>
      <c r="I193" s="99"/>
    </row>
    <row r="194" spans="1:9" s="88" customFormat="1" x14ac:dyDescent="0.3">
      <c r="A194" s="5"/>
      <c r="C194" s="89"/>
      <c r="D194" s="89"/>
      <c r="E194" s="89"/>
      <c r="F194" s="89"/>
      <c r="G194" s="89"/>
      <c r="H194" s="89"/>
      <c r="I194" s="99"/>
    </row>
    <row r="195" spans="1:9" s="88" customFormat="1" x14ac:dyDescent="0.3">
      <c r="A195" s="5"/>
      <c r="C195" s="89"/>
      <c r="D195" s="89"/>
      <c r="E195" s="89"/>
      <c r="F195" s="89"/>
      <c r="G195" s="89"/>
      <c r="H195" s="89"/>
      <c r="I195" s="99"/>
    </row>
    <row r="196" spans="1:9" s="88" customFormat="1" x14ac:dyDescent="0.3">
      <c r="A196" s="5"/>
      <c r="C196" s="89"/>
      <c r="D196" s="89"/>
      <c r="E196" s="89"/>
      <c r="F196" s="89"/>
      <c r="G196" s="89"/>
      <c r="H196" s="89"/>
      <c r="I196" s="99"/>
    </row>
    <row r="197" spans="1:9" s="88" customFormat="1" x14ac:dyDescent="0.3">
      <c r="A197" s="5"/>
      <c r="C197" s="89"/>
      <c r="D197" s="89"/>
      <c r="E197" s="89"/>
      <c r="F197" s="89"/>
      <c r="G197" s="89"/>
      <c r="H197" s="89"/>
      <c r="I197" s="99"/>
    </row>
    <row r="198" spans="1:9" s="88" customFormat="1" x14ac:dyDescent="0.3">
      <c r="A198" s="5"/>
      <c r="C198" s="89"/>
      <c r="D198" s="89"/>
      <c r="E198" s="89"/>
      <c r="F198" s="89"/>
      <c r="G198" s="89"/>
      <c r="H198" s="89"/>
      <c r="I198" s="99"/>
    </row>
    <row r="199" spans="1:9" s="88" customFormat="1" x14ac:dyDescent="0.3">
      <c r="A199" s="5"/>
      <c r="C199" s="89"/>
      <c r="D199" s="89"/>
      <c r="E199" s="89"/>
      <c r="F199" s="89"/>
      <c r="G199" s="89"/>
      <c r="H199" s="89"/>
      <c r="I199" s="99"/>
    </row>
    <row r="200" spans="1:9" s="88" customFormat="1" x14ac:dyDescent="0.3">
      <c r="A200" s="5"/>
      <c r="C200" s="89"/>
      <c r="D200" s="89"/>
      <c r="E200" s="89"/>
      <c r="F200" s="89"/>
      <c r="G200" s="89"/>
      <c r="H200" s="89"/>
      <c r="I200" s="99"/>
    </row>
    <row r="201" spans="1:9" s="88" customFormat="1" x14ac:dyDescent="0.3">
      <c r="A201" s="5"/>
      <c r="C201" s="89"/>
      <c r="D201" s="89"/>
      <c r="E201" s="89"/>
      <c r="F201" s="89"/>
      <c r="G201" s="89"/>
      <c r="H201" s="89"/>
      <c r="I201" s="99"/>
    </row>
    <row r="202" spans="1:9" s="88" customFormat="1" x14ac:dyDescent="0.3">
      <c r="A202" s="5"/>
      <c r="C202" s="89"/>
      <c r="D202" s="89"/>
      <c r="E202" s="89"/>
      <c r="F202" s="89"/>
      <c r="G202" s="89"/>
      <c r="H202" s="89"/>
      <c r="I202" s="99"/>
    </row>
    <row r="203" spans="1:9" s="88" customFormat="1" x14ac:dyDescent="0.3">
      <c r="A203" s="5"/>
      <c r="C203" s="89"/>
      <c r="D203" s="89"/>
      <c r="E203" s="89"/>
      <c r="F203" s="89"/>
      <c r="G203" s="89"/>
      <c r="H203" s="89"/>
      <c r="I203" s="99"/>
    </row>
    <row r="204" spans="1:9" s="88" customFormat="1" x14ac:dyDescent="0.3">
      <c r="A204" s="5"/>
      <c r="C204" s="89"/>
      <c r="D204" s="89"/>
      <c r="E204" s="89"/>
      <c r="F204" s="89"/>
      <c r="G204" s="89"/>
      <c r="H204" s="89"/>
      <c r="I204" s="99"/>
    </row>
    <row r="205" spans="1:9" s="88" customFormat="1" x14ac:dyDescent="0.3">
      <c r="A205" s="5"/>
      <c r="C205" s="89"/>
      <c r="D205" s="89"/>
      <c r="E205" s="89"/>
      <c r="F205" s="89"/>
      <c r="G205" s="89"/>
      <c r="H205" s="89"/>
      <c r="I205" s="99"/>
    </row>
    <row r="206" spans="1:9" s="88" customFormat="1" x14ac:dyDescent="0.3">
      <c r="A206" s="5"/>
      <c r="C206" s="89"/>
      <c r="D206" s="89"/>
      <c r="E206" s="89"/>
      <c r="F206" s="89"/>
      <c r="G206" s="89"/>
      <c r="H206" s="89"/>
      <c r="I206" s="99"/>
    </row>
    <row r="207" spans="1:9" s="88" customFormat="1" x14ac:dyDescent="0.3">
      <c r="A207" s="5"/>
      <c r="C207" s="89"/>
      <c r="D207" s="89"/>
      <c r="E207" s="89"/>
      <c r="F207" s="89"/>
      <c r="G207" s="89"/>
      <c r="H207" s="89"/>
      <c r="I207" s="99"/>
    </row>
    <row r="208" spans="1:9" s="88" customFormat="1" x14ac:dyDescent="0.3">
      <c r="A208" s="5"/>
      <c r="C208" s="89"/>
      <c r="D208" s="89"/>
      <c r="E208" s="89"/>
      <c r="F208" s="89"/>
      <c r="G208" s="89"/>
      <c r="H208" s="89"/>
      <c r="I208" s="99"/>
    </row>
    <row r="209" spans="1:9" s="88" customFormat="1" x14ac:dyDescent="0.3">
      <c r="A209" s="5"/>
      <c r="C209" s="89"/>
      <c r="D209" s="89"/>
      <c r="E209" s="89"/>
      <c r="F209" s="89"/>
      <c r="G209" s="89"/>
      <c r="H209" s="89"/>
      <c r="I209" s="99"/>
    </row>
    <row r="210" spans="1:9" s="88" customFormat="1" x14ac:dyDescent="0.3">
      <c r="A210" s="5"/>
      <c r="C210" s="89"/>
      <c r="D210" s="89"/>
      <c r="E210" s="89"/>
      <c r="F210" s="89"/>
      <c r="G210" s="89"/>
      <c r="H210" s="89"/>
      <c r="I210" s="99"/>
    </row>
    <row r="211" spans="1:9" s="88" customFormat="1" x14ac:dyDescent="0.3">
      <c r="A211" s="5"/>
      <c r="C211" s="89"/>
      <c r="D211" s="89"/>
      <c r="E211" s="89"/>
      <c r="F211" s="89"/>
      <c r="G211" s="89"/>
      <c r="H211" s="89"/>
      <c r="I211" s="99"/>
    </row>
    <row r="212" spans="1:9" s="88" customFormat="1" x14ac:dyDescent="0.3">
      <c r="A212" s="5"/>
      <c r="C212" s="89"/>
      <c r="D212" s="89"/>
      <c r="E212" s="89"/>
      <c r="F212" s="89"/>
      <c r="G212" s="89"/>
      <c r="H212" s="89"/>
      <c r="I212" s="99"/>
    </row>
    <row r="213" spans="1:9" s="88" customFormat="1" x14ac:dyDescent="0.3">
      <c r="A213" s="5"/>
      <c r="C213" s="89"/>
      <c r="D213" s="89"/>
      <c r="E213" s="89"/>
      <c r="F213" s="89"/>
      <c r="G213" s="89"/>
      <c r="H213" s="89"/>
      <c r="I213" s="99"/>
    </row>
    <row r="214" spans="1:9" s="88" customFormat="1" x14ac:dyDescent="0.3">
      <c r="A214" s="5"/>
      <c r="C214" s="89"/>
      <c r="D214" s="89"/>
      <c r="E214" s="89"/>
      <c r="F214" s="89"/>
      <c r="G214" s="89"/>
      <c r="H214" s="89"/>
      <c r="I214" s="99"/>
    </row>
    <row r="215" spans="1:9" s="88" customFormat="1" x14ac:dyDescent="0.3">
      <c r="A215" s="5"/>
      <c r="C215" s="89"/>
      <c r="D215" s="89"/>
      <c r="E215" s="89"/>
      <c r="F215" s="89"/>
      <c r="G215" s="89"/>
      <c r="H215" s="89"/>
      <c r="I215" s="99"/>
    </row>
    <row r="216" spans="1:9" s="88" customFormat="1" x14ac:dyDescent="0.3">
      <c r="A216" s="5"/>
      <c r="C216" s="89"/>
      <c r="D216" s="89"/>
      <c r="E216" s="89"/>
      <c r="F216" s="89"/>
      <c r="G216" s="89"/>
      <c r="H216" s="89"/>
      <c r="I216" s="99"/>
    </row>
    <row r="217" spans="1:9" s="88" customFormat="1" x14ac:dyDescent="0.3">
      <c r="A217" s="5"/>
      <c r="C217" s="89"/>
      <c r="D217" s="89"/>
      <c r="E217" s="89"/>
      <c r="F217" s="89"/>
      <c r="G217" s="89"/>
      <c r="H217" s="89"/>
      <c r="I217" s="99"/>
    </row>
  </sheetData>
  <mergeCells count="12">
    <mergeCell ref="A7:H7"/>
    <mergeCell ref="A11:A15"/>
    <mergeCell ref="F1:H1"/>
    <mergeCell ref="F2:H2"/>
    <mergeCell ref="D3:H3"/>
    <mergeCell ref="E4:H4"/>
    <mergeCell ref="F5:H5"/>
    <mergeCell ref="B11:B14"/>
    <mergeCell ref="C11:H11"/>
    <mergeCell ref="C12:H12"/>
    <mergeCell ref="C13:H13"/>
    <mergeCell ref="A9:H9"/>
  </mergeCells>
  <pageMargins left="0.78740157480314965" right="0.39370078740157483" top="0.78740157480314965" bottom="0.39370078740157483" header="0" footer="0"/>
  <pageSetup paperSize="9" scale="57" orientation="portrait" r:id="rId1"/>
  <ignoredErrors>
    <ignoredError sqref="C36:H3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view="pageBreakPreview" zoomScale="60" zoomScaleNormal="75" workbookViewId="0">
      <pane xSplit="2" ySplit="15" topLeftCell="C16" activePane="bottomRight" state="frozen"/>
      <selection pane="topRight" activeCell="C1" sqref="C1"/>
      <selection pane="bottomLeft" activeCell="A14" sqref="A14"/>
      <selection pane="bottomRight" activeCell="A8" sqref="A8"/>
    </sheetView>
  </sheetViews>
  <sheetFormatPr defaultColWidth="9.140625" defaultRowHeight="18.75" x14ac:dyDescent="0.3"/>
  <cols>
    <col min="1" max="1" width="9.140625" style="12"/>
    <col min="2" max="2" width="49.5703125" style="69" customWidth="1"/>
    <col min="3" max="4" width="14.7109375" style="70" customWidth="1"/>
    <col min="5" max="5" width="13.7109375" style="70" customWidth="1"/>
    <col min="6" max="6" width="12.7109375" style="70" customWidth="1"/>
    <col min="7" max="8" width="14.7109375" style="70" customWidth="1"/>
    <col min="9" max="9" width="19.42578125" style="46" customWidth="1"/>
    <col min="10" max="16384" width="9.140625" style="46"/>
  </cols>
  <sheetData>
    <row r="1" spans="1:14" s="44" customFormat="1" ht="18.75" customHeight="1" x14ac:dyDescent="0.3">
      <c r="A1" s="68"/>
      <c r="C1" s="1"/>
      <c r="D1" s="1"/>
      <c r="E1" s="1"/>
      <c r="F1" s="254" t="s">
        <v>215</v>
      </c>
      <c r="G1" s="254"/>
      <c r="H1" s="254"/>
    </row>
    <row r="2" spans="1:14" ht="17.45" customHeight="1" x14ac:dyDescent="0.3">
      <c r="D2" s="1"/>
      <c r="E2" s="1"/>
      <c r="F2" s="235" t="s">
        <v>124</v>
      </c>
      <c r="G2" s="235"/>
      <c r="H2" s="235"/>
      <c r="I2" s="69"/>
      <c r="J2" s="69"/>
    </row>
    <row r="3" spans="1:14" ht="17.25" customHeight="1" x14ac:dyDescent="0.3">
      <c r="D3" s="235" t="s">
        <v>125</v>
      </c>
      <c r="E3" s="235"/>
      <c r="F3" s="235"/>
      <c r="G3" s="235"/>
      <c r="H3" s="235"/>
      <c r="I3" s="69"/>
      <c r="J3" s="69"/>
    </row>
    <row r="4" spans="1:14" ht="18.75" customHeight="1" x14ac:dyDescent="0.3">
      <c r="D4" s="1"/>
      <c r="E4" s="235" t="s">
        <v>85</v>
      </c>
      <c r="F4" s="235"/>
      <c r="G4" s="235"/>
      <c r="H4" s="235"/>
      <c r="I4" s="69"/>
      <c r="J4" s="69"/>
    </row>
    <row r="5" spans="1:14" ht="17.45" customHeight="1" x14ac:dyDescent="0.3">
      <c r="D5" s="1"/>
      <c r="E5" s="1"/>
      <c r="F5" s="255" t="s">
        <v>242</v>
      </c>
      <c r="G5" s="255"/>
      <c r="H5" s="255"/>
      <c r="I5" s="69"/>
      <c r="J5" s="69"/>
    </row>
    <row r="6" spans="1:14" ht="20.25" customHeight="1" x14ac:dyDescent="0.3">
      <c r="A6" s="9"/>
      <c r="B6" s="72"/>
      <c r="C6" s="71"/>
      <c r="D6" s="71"/>
      <c r="E6" s="71"/>
      <c r="F6" s="72"/>
      <c r="G6" s="72"/>
      <c r="H6" s="72"/>
      <c r="I6" s="69"/>
      <c r="J6" s="69"/>
    </row>
    <row r="7" spans="1:14" ht="78" customHeight="1" x14ac:dyDescent="0.25">
      <c r="A7" s="252" t="s">
        <v>248</v>
      </c>
      <c r="B7" s="252"/>
      <c r="C7" s="252"/>
      <c r="D7" s="252"/>
      <c r="E7" s="252"/>
      <c r="F7" s="252"/>
      <c r="G7" s="252"/>
      <c r="H7" s="252"/>
      <c r="I7" s="69"/>
      <c r="J7" s="69"/>
    </row>
    <row r="8" spans="1:14" ht="30.75" customHeight="1" x14ac:dyDescent="0.25">
      <c r="A8" s="130"/>
      <c r="B8" s="130"/>
      <c r="C8" s="130"/>
      <c r="D8" s="130"/>
      <c r="E8" s="130"/>
      <c r="F8" s="130"/>
      <c r="G8" s="130"/>
      <c r="H8" s="130"/>
      <c r="I8" s="69"/>
      <c r="J8" s="69"/>
    </row>
    <row r="9" spans="1:14" ht="30" customHeight="1" x14ac:dyDescent="0.25">
      <c r="A9" s="223" t="s">
        <v>236</v>
      </c>
      <c r="B9" s="223"/>
      <c r="C9" s="223"/>
      <c r="D9" s="223"/>
      <c r="E9" s="223"/>
      <c r="F9" s="223"/>
      <c r="G9" s="223"/>
      <c r="H9" s="223"/>
      <c r="I9" s="69"/>
      <c r="J9" s="69"/>
    </row>
    <row r="10" spans="1:14" ht="18.75" customHeight="1" x14ac:dyDescent="0.3">
      <c r="A10" s="9"/>
      <c r="B10" s="14"/>
      <c r="C10" s="15"/>
      <c r="D10" s="71"/>
      <c r="E10" s="71"/>
      <c r="F10" s="72"/>
      <c r="G10" s="72"/>
      <c r="H10" s="73"/>
      <c r="I10" s="69"/>
      <c r="J10" s="69"/>
    </row>
    <row r="11" spans="1:14" ht="29.25" customHeight="1" x14ac:dyDescent="0.25">
      <c r="A11" s="253" t="s">
        <v>87</v>
      </c>
      <c r="B11" s="256" t="s">
        <v>126</v>
      </c>
      <c r="C11" s="256" t="s">
        <v>127</v>
      </c>
      <c r="D11" s="256"/>
      <c r="E11" s="256"/>
      <c r="F11" s="256"/>
      <c r="G11" s="256"/>
      <c r="H11" s="256"/>
    </row>
    <row r="12" spans="1:14" ht="33" customHeight="1" x14ac:dyDescent="0.25">
      <c r="A12" s="253"/>
      <c r="B12" s="256"/>
      <c r="C12" s="257" t="s">
        <v>128</v>
      </c>
      <c r="D12" s="257"/>
      <c r="E12" s="257"/>
      <c r="F12" s="257"/>
      <c r="G12" s="257"/>
      <c r="H12" s="257"/>
      <c r="I12" s="75"/>
      <c r="J12" s="75"/>
      <c r="K12" s="75"/>
      <c r="L12" s="69"/>
    </row>
    <row r="13" spans="1:14" ht="33" customHeight="1" x14ac:dyDescent="0.25">
      <c r="A13" s="253"/>
      <c r="B13" s="256"/>
      <c r="C13" s="257" t="s">
        <v>129</v>
      </c>
      <c r="D13" s="253"/>
      <c r="E13" s="253"/>
      <c r="F13" s="253"/>
      <c r="G13" s="253"/>
      <c r="H13" s="253"/>
      <c r="I13" s="75"/>
      <c r="J13" s="75"/>
      <c r="K13" s="75"/>
      <c r="L13" s="69"/>
    </row>
    <row r="14" spans="1:14" ht="63" customHeight="1" x14ac:dyDescent="0.25">
      <c r="A14" s="253"/>
      <c r="B14" s="256"/>
      <c r="C14" s="76" t="s">
        <v>130</v>
      </c>
      <c r="D14" s="76" t="s">
        <v>131</v>
      </c>
      <c r="E14" s="76" t="s">
        <v>132</v>
      </c>
      <c r="F14" s="76" t="s">
        <v>133</v>
      </c>
      <c r="G14" s="76" t="s">
        <v>134</v>
      </c>
      <c r="H14" s="76" t="s">
        <v>135</v>
      </c>
      <c r="I14" s="77"/>
      <c r="J14" s="69"/>
      <c r="K14" s="69"/>
      <c r="L14" s="69"/>
    </row>
    <row r="15" spans="1:14" ht="24" customHeight="1" x14ac:dyDescent="0.25">
      <c r="A15" s="253"/>
      <c r="B15" s="54">
        <v>1</v>
      </c>
      <c r="C15" s="74">
        <v>2</v>
      </c>
      <c r="D15" s="54">
        <v>3</v>
      </c>
      <c r="E15" s="74">
        <v>4</v>
      </c>
      <c r="F15" s="54">
        <v>5</v>
      </c>
      <c r="G15" s="74">
        <v>6</v>
      </c>
      <c r="H15" s="54">
        <v>7</v>
      </c>
      <c r="I15" s="69"/>
      <c r="J15" s="69"/>
      <c r="K15" s="69"/>
      <c r="L15" s="69"/>
    </row>
    <row r="16" spans="1:14" ht="48.75" customHeight="1" x14ac:dyDescent="0.25">
      <c r="A16" s="78">
        <v>1</v>
      </c>
      <c r="B16" s="79" t="s">
        <v>136</v>
      </c>
      <c r="C16" s="80">
        <v>1509</v>
      </c>
      <c r="D16" s="80">
        <v>1509</v>
      </c>
      <c r="E16" s="80">
        <v>1509</v>
      </c>
      <c r="F16" s="80">
        <v>1509</v>
      </c>
      <c r="G16" s="80">
        <v>1509</v>
      </c>
      <c r="H16" s="80">
        <v>1509</v>
      </c>
      <c r="I16" s="158"/>
      <c r="J16" s="158"/>
      <c r="K16" s="158"/>
      <c r="L16" s="158"/>
      <c r="M16" s="158"/>
      <c r="N16" s="158"/>
    </row>
    <row r="17" spans="1:14" ht="48.75" customHeight="1" x14ac:dyDescent="0.25">
      <c r="A17" s="78">
        <v>2</v>
      </c>
      <c r="B17" s="79" t="s">
        <v>137</v>
      </c>
      <c r="C17" s="80">
        <v>4136</v>
      </c>
      <c r="D17" s="80">
        <v>4136</v>
      </c>
      <c r="E17" s="80">
        <v>4136</v>
      </c>
      <c r="F17" s="80">
        <v>4136</v>
      </c>
      <c r="G17" s="80">
        <v>4136</v>
      </c>
      <c r="H17" s="80">
        <v>4136</v>
      </c>
      <c r="I17" s="158"/>
      <c r="J17" s="158"/>
      <c r="K17" s="158"/>
      <c r="L17" s="158"/>
      <c r="M17" s="158"/>
      <c r="N17" s="158"/>
    </row>
    <row r="18" spans="1:14" ht="39.75" customHeight="1" x14ac:dyDescent="0.25">
      <c r="A18" s="78">
        <v>3</v>
      </c>
      <c r="B18" s="79" t="s">
        <v>138</v>
      </c>
      <c r="C18" s="182">
        <v>1586</v>
      </c>
      <c r="D18" s="182">
        <v>1586</v>
      </c>
      <c r="E18" s="182">
        <v>1586</v>
      </c>
      <c r="F18" s="182">
        <v>1586</v>
      </c>
      <c r="G18" s="182">
        <v>1586</v>
      </c>
      <c r="H18" s="182">
        <v>1586</v>
      </c>
      <c r="I18" s="158"/>
      <c r="J18" s="158"/>
      <c r="K18" s="158"/>
      <c r="L18" s="158"/>
      <c r="M18" s="158"/>
      <c r="N18" s="158"/>
    </row>
    <row r="19" spans="1:14" ht="48.75" customHeight="1" x14ac:dyDescent="0.25">
      <c r="A19" s="78">
        <v>4</v>
      </c>
      <c r="B19" s="79" t="s">
        <v>229</v>
      </c>
      <c r="C19" s="80">
        <v>0</v>
      </c>
      <c r="D19" s="80">
        <v>0</v>
      </c>
      <c r="E19" s="80">
        <v>0</v>
      </c>
      <c r="F19" s="80">
        <v>0</v>
      </c>
      <c r="G19" s="80">
        <v>1482</v>
      </c>
      <c r="H19" s="80">
        <v>1482</v>
      </c>
      <c r="I19" s="158"/>
      <c r="J19" s="158"/>
      <c r="K19" s="158"/>
      <c r="L19" s="158"/>
      <c r="M19" s="158"/>
      <c r="N19" s="158"/>
    </row>
    <row r="20" spans="1:14" ht="48.75" customHeight="1" x14ac:dyDescent="0.25">
      <c r="A20" s="78">
        <v>5</v>
      </c>
      <c r="B20" s="67" t="s">
        <v>139</v>
      </c>
      <c r="C20" s="80">
        <v>0</v>
      </c>
      <c r="D20" s="80">
        <v>0</v>
      </c>
      <c r="E20" s="80">
        <v>0</v>
      </c>
      <c r="F20" s="80">
        <v>0</v>
      </c>
      <c r="G20" s="80">
        <v>2402</v>
      </c>
      <c r="H20" s="80">
        <v>2402</v>
      </c>
      <c r="I20" s="158"/>
      <c r="J20" s="158"/>
      <c r="K20" s="158"/>
      <c r="L20" s="158"/>
      <c r="M20" s="158"/>
      <c r="N20" s="158"/>
    </row>
    <row r="21" spans="1:14" ht="48.75" customHeight="1" x14ac:dyDescent="0.25">
      <c r="A21" s="78">
        <v>6</v>
      </c>
      <c r="B21" s="79" t="s">
        <v>140</v>
      </c>
      <c r="C21" s="80">
        <v>1732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158"/>
      <c r="J21" s="158"/>
      <c r="K21" s="158"/>
      <c r="L21" s="158"/>
      <c r="M21" s="158"/>
      <c r="N21" s="158"/>
    </row>
    <row r="22" spans="1:14" ht="48.75" customHeight="1" x14ac:dyDescent="0.25">
      <c r="A22" s="78">
        <v>7</v>
      </c>
      <c r="B22" s="79" t="s">
        <v>141</v>
      </c>
      <c r="C22" s="80">
        <v>3835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158"/>
      <c r="J22" s="158"/>
      <c r="K22" s="158"/>
      <c r="L22" s="158"/>
      <c r="M22" s="158"/>
      <c r="N22" s="158"/>
    </row>
    <row r="23" spans="1:14" ht="48.75" customHeight="1" x14ac:dyDescent="0.25">
      <c r="A23" s="78">
        <v>8</v>
      </c>
      <c r="B23" s="79" t="s">
        <v>44</v>
      </c>
      <c r="C23" s="80">
        <v>1027</v>
      </c>
      <c r="D23" s="80">
        <v>1027</v>
      </c>
      <c r="E23" s="80">
        <v>1027</v>
      </c>
      <c r="F23" s="80">
        <v>1027</v>
      </c>
      <c r="G23" s="80">
        <v>1027</v>
      </c>
      <c r="H23" s="80">
        <v>1027</v>
      </c>
      <c r="I23" s="158"/>
      <c r="J23" s="158"/>
      <c r="K23" s="158"/>
      <c r="L23" s="158"/>
      <c r="M23" s="158"/>
      <c r="N23" s="158"/>
    </row>
    <row r="24" spans="1:14" ht="48.75" customHeight="1" x14ac:dyDescent="0.25">
      <c r="A24" s="78">
        <v>9</v>
      </c>
      <c r="B24" s="79" t="s">
        <v>142</v>
      </c>
      <c r="C24" s="80">
        <v>340</v>
      </c>
      <c r="D24" s="80">
        <v>340</v>
      </c>
      <c r="E24" s="80">
        <v>340</v>
      </c>
      <c r="F24" s="80">
        <v>340</v>
      </c>
      <c r="G24" s="80">
        <v>340</v>
      </c>
      <c r="H24" s="80">
        <v>340</v>
      </c>
      <c r="I24" s="158"/>
      <c r="J24" s="158"/>
      <c r="K24" s="158"/>
      <c r="L24" s="158"/>
      <c r="M24" s="158"/>
      <c r="N24" s="158"/>
    </row>
    <row r="25" spans="1:14" ht="48.75" customHeight="1" x14ac:dyDescent="0.25">
      <c r="A25" s="78">
        <v>10</v>
      </c>
      <c r="B25" s="79" t="s">
        <v>143</v>
      </c>
      <c r="C25" s="80">
        <v>629</v>
      </c>
      <c r="D25" s="80">
        <v>629</v>
      </c>
      <c r="E25" s="80">
        <v>629</v>
      </c>
      <c r="F25" s="80">
        <v>629</v>
      </c>
      <c r="G25" s="80">
        <v>629</v>
      </c>
      <c r="H25" s="80">
        <v>629</v>
      </c>
      <c r="I25" s="158"/>
      <c r="J25" s="158"/>
      <c r="K25" s="158"/>
      <c r="L25" s="158"/>
      <c r="M25" s="158"/>
      <c r="N25" s="158"/>
    </row>
    <row r="26" spans="1:14" ht="48.75" customHeight="1" x14ac:dyDescent="0.25">
      <c r="A26" s="78">
        <v>11</v>
      </c>
      <c r="B26" s="79" t="s">
        <v>144</v>
      </c>
      <c r="C26" s="80">
        <v>1043</v>
      </c>
      <c r="D26" s="80">
        <v>1043</v>
      </c>
      <c r="E26" s="80">
        <v>1043</v>
      </c>
      <c r="F26" s="80">
        <v>1043</v>
      </c>
      <c r="G26" s="80">
        <v>1043</v>
      </c>
      <c r="H26" s="80">
        <v>1043</v>
      </c>
      <c r="I26" s="158"/>
      <c r="J26" s="158"/>
      <c r="K26" s="158"/>
      <c r="L26" s="158"/>
      <c r="M26" s="158"/>
      <c r="N26" s="158"/>
    </row>
    <row r="27" spans="1:14" ht="48.75" customHeight="1" x14ac:dyDescent="0.25">
      <c r="A27" s="78">
        <v>12</v>
      </c>
      <c r="B27" s="79" t="s">
        <v>32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993</v>
      </c>
      <c r="I27" s="158"/>
      <c r="J27" s="158"/>
      <c r="K27" s="158"/>
      <c r="L27" s="158"/>
      <c r="M27" s="158"/>
      <c r="N27" s="158"/>
    </row>
    <row r="28" spans="1:14" ht="48.75" customHeight="1" x14ac:dyDescent="0.25">
      <c r="A28" s="78">
        <v>13</v>
      </c>
      <c r="B28" s="79" t="s">
        <v>145</v>
      </c>
      <c r="C28" s="80">
        <v>1187</v>
      </c>
      <c r="D28" s="80">
        <v>1187</v>
      </c>
      <c r="E28" s="80">
        <v>1187</v>
      </c>
      <c r="F28" s="80">
        <v>1187</v>
      </c>
      <c r="G28" s="80">
        <v>1187</v>
      </c>
      <c r="H28" s="80">
        <v>1187</v>
      </c>
      <c r="I28" s="158"/>
      <c r="J28" s="158"/>
      <c r="K28" s="158"/>
      <c r="L28" s="158"/>
      <c r="M28" s="158"/>
      <c r="N28" s="158"/>
    </row>
    <row r="29" spans="1:14" ht="48.75" customHeight="1" x14ac:dyDescent="0.25">
      <c r="A29" s="78">
        <v>14</v>
      </c>
      <c r="B29" s="79" t="s">
        <v>146</v>
      </c>
      <c r="C29" s="80">
        <v>1066</v>
      </c>
      <c r="D29" s="80">
        <v>1066</v>
      </c>
      <c r="E29" s="80">
        <v>1066</v>
      </c>
      <c r="F29" s="80">
        <v>1066</v>
      </c>
      <c r="G29" s="80">
        <v>1066</v>
      </c>
      <c r="H29" s="80">
        <v>1066</v>
      </c>
      <c r="I29" s="158"/>
      <c r="J29" s="158"/>
      <c r="K29" s="158"/>
      <c r="L29" s="158"/>
      <c r="M29" s="158"/>
      <c r="N29" s="158"/>
    </row>
    <row r="30" spans="1:14" ht="48.75" customHeight="1" x14ac:dyDescent="0.25">
      <c r="A30" s="78">
        <v>15</v>
      </c>
      <c r="B30" s="79" t="s">
        <v>147</v>
      </c>
      <c r="C30" s="80">
        <v>712</v>
      </c>
      <c r="D30" s="80">
        <v>712</v>
      </c>
      <c r="E30" s="80">
        <v>712</v>
      </c>
      <c r="F30" s="80">
        <v>712</v>
      </c>
      <c r="G30" s="80">
        <v>712</v>
      </c>
      <c r="H30" s="80">
        <v>712</v>
      </c>
      <c r="I30" s="158"/>
      <c r="J30" s="158"/>
      <c r="K30" s="158"/>
      <c r="L30" s="158"/>
      <c r="M30" s="158"/>
      <c r="N30" s="158"/>
    </row>
    <row r="31" spans="1:14" ht="48.75" customHeight="1" x14ac:dyDescent="0.25">
      <c r="A31" s="78">
        <v>16</v>
      </c>
      <c r="B31" s="79" t="s">
        <v>148</v>
      </c>
      <c r="C31" s="80">
        <v>1066</v>
      </c>
      <c r="D31" s="80">
        <v>1066</v>
      </c>
      <c r="E31" s="80">
        <v>1066</v>
      </c>
      <c r="F31" s="80">
        <v>1066</v>
      </c>
      <c r="G31" s="80">
        <v>1066</v>
      </c>
      <c r="H31" s="80">
        <v>1066</v>
      </c>
      <c r="I31" s="158"/>
      <c r="J31" s="158"/>
      <c r="K31" s="158"/>
      <c r="L31" s="158"/>
      <c r="M31" s="158"/>
      <c r="N31" s="158"/>
    </row>
    <row r="32" spans="1:14" ht="48.75" customHeight="1" x14ac:dyDescent="0.25">
      <c r="A32" s="78">
        <v>17</v>
      </c>
      <c r="B32" s="79" t="s">
        <v>149</v>
      </c>
      <c r="C32" s="80">
        <v>0</v>
      </c>
      <c r="D32" s="80">
        <v>0</v>
      </c>
      <c r="E32" s="80">
        <v>1205</v>
      </c>
      <c r="F32" s="80">
        <v>1205</v>
      </c>
      <c r="G32" s="80">
        <v>1205</v>
      </c>
      <c r="H32" s="80">
        <v>1205</v>
      </c>
      <c r="I32" s="158"/>
      <c r="J32" s="158"/>
      <c r="K32" s="158"/>
      <c r="L32" s="158"/>
      <c r="M32" s="158"/>
      <c r="N32" s="158"/>
    </row>
    <row r="33" spans="1:14" ht="48.75" customHeight="1" x14ac:dyDescent="0.25">
      <c r="A33" s="78">
        <v>18</v>
      </c>
      <c r="B33" s="79" t="s">
        <v>150</v>
      </c>
      <c r="C33" s="80">
        <v>831</v>
      </c>
      <c r="D33" s="80">
        <v>831</v>
      </c>
      <c r="E33" s="80">
        <v>831</v>
      </c>
      <c r="F33" s="80">
        <v>831</v>
      </c>
      <c r="G33" s="80">
        <v>831</v>
      </c>
      <c r="H33" s="80">
        <v>831</v>
      </c>
      <c r="I33" s="158"/>
      <c r="J33" s="158"/>
      <c r="K33" s="158"/>
      <c r="L33" s="158"/>
      <c r="M33" s="158"/>
      <c r="N33" s="158"/>
    </row>
    <row r="34" spans="1:14" ht="48.75" customHeight="1" x14ac:dyDescent="0.25">
      <c r="A34" s="78">
        <v>19</v>
      </c>
      <c r="B34" s="79" t="s">
        <v>151</v>
      </c>
      <c r="C34" s="80">
        <v>1398</v>
      </c>
      <c r="D34" s="80">
        <v>1398</v>
      </c>
      <c r="E34" s="80">
        <v>1398</v>
      </c>
      <c r="F34" s="80">
        <v>1398</v>
      </c>
      <c r="G34" s="80">
        <v>1398</v>
      </c>
      <c r="H34" s="80">
        <v>1398</v>
      </c>
      <c r="I34" s="158"/>
      <c r="J34" s="158"/>
      <c r="K34" s="158"/>
      <c r="L34" s="158"/>
      <c r="M34" s="158"/>
      <c r="N34" s="158"/>
    </row>
    <row r="35" spans="1:14" ht="48.75" customHeight="1" x14ac:dyDescent="0.25">
      <c r="A35" s="78">
        <v>20</v>
      </c>
      <c r="B35" s="79" t="s">
        <v>152</v>
      </c>
      <c r="C35" s="80">
        <v>0</v>
      </c>
      <c r="D35" s="80">
        <v>0</v>
      </c>
      <c r="E35" s="80">
        <v>0</v>
      </c>
      <c r="F35" s="80">
        <v>2059</v>
      </c>
      <c r="G35" s="80">
        <v>2059</v>
      </c>
      <c r="H35" s="80">
        <v>2059</v>
      </c>
      <c r="I35" s="158"/>
      <c r="J35" s="158"/>
      <c r="K35" s="158"/>
      <c r="L35" s="158"/>
      <c r="M35" s="158"/>
      <c r="N35" s="158"/>
    </row>
    <row r="36" spans="1:14" ht="45.75" customHeight="1" x14ac:dyDescent="0.25">
      <c r="A36" s="145">
        <v>21</v>
      </c>
      <c r="B36" s="146" t="s">
        <v>153</v>
      </c>
      <c r="C36" s="150">
        <f>SUM(C16:C35)</f>
        <v>22097</v>
      </c>
      <c r="D36" s="150">
        <f t="shared" ref="D36:E36" si="0">SUM(D16:D35)</f>
        <v>16530</v>
      </c>
      <c r="E36" s="150">
        <f t="shared" si="0"/>
        <v>17735</v>
      </c>
      <c r="F36" s="150">
        <f>SUM(F16:F35)</f>
        <v>19794</v>
      </c>
      <c r="G36" s="150">
        <f>SUM(G16:G35)</f>
        <v>23678</v>
      </c>
      <c r="H36" s="150">
        <f>SUM(H16:H35)</f>
        <v>24671</v>
      </c>
      <c r="I36" s="158"/>
      <c r="J36" s="158"/>
      <c r="K36" s="158"/>
      <c r="L36" s="158"/>
      <c r="M36" s="158"/>
      <c r="N36" s="158"/>
    </row>
    <row r="37" spans="1:14" ht="30" customHeight="1" x14ac:dyDescent="0.3">
      <c r="B37" s="82"/>
      <c r="C37" s="106"/>
      <c r="D37" s="106"/>
      <c r="E37" s="106"/>
      <c r="F37" s="106"/>
      <c r="G37" s="106"/>
      <c r="H37" s="106"/>
    </row>
    <row r="38" spans="1:14" ht="30.75" customHeight="1" x14ac:dyDescent="0.3">
      <c r="B38" s="82"/>
      <c r="C38" s="107"/>
      <c r="D38" s="108"/>
      <c r="E38" s="108"/>
      <c r="F38" s="108"/>
      <c r="G38" s="107"/>
      <c r="H38" s="107"/>
      <c r="I38" s="69"/>
      <c r="J38" s="69"/>
      <c r="K38" s="69"/>
      <c r="L38" s="69"/>
    </row>
    <row r="39" spans="1:14" ht="28.5" customHeight="1" x14ac:dyDescent="0.3">
      <c r="B39" s="82"/>
      <c r="C39" s="82"/>
      <c r="D39" s="82"/>
      <c r="E39" s="82"/>
      <c r="F39" s="82"/>
      <c r="G39" s="82"/>
      <c r="H39" s="82"/>
      <c r="I39" s="69"/>
      <c r="J39" s="69"/>
      <c r="K39" s="69"/>
      <c r="L39" s="69"/>
    </row>
    <row r="40" spans="1:14" ht="42" customHeight="1" x14ac:dyDescent="0.3">
      <c r="B40" s="82"/>
      <c r="C40" s="102"/>
      <c r="D40" s="102"/>
      <c r="E40" s="103"/>
      <c r="F40" s="103"/>
      <c r="G40" s="103"/>
      <c r="H40" s="103"/>
      <c r="I40" s="69"/>
      <c r="J40" s="69"/>
      <c r="K40" s="69"/>
      <c r="L40" s="69"/>
    </row>
    <row r="41" spans="1:14" ht="39.950000000000003" customHeight="1" x14ac:dyDescent="0.3">
      <c r="A41" s="81"/>
      <c r="B41" s="82"/>
      <c r="C41" s="109"/>
      <c r="D41" s="109"/>
      <c r="E41" s="83"/>
      <c r="F41" s="83"/>
      <c r="G41" s="83"/>
      <c r="H41" s="83"/>
      <c r="I41" s="69"/>
      <c r="J41" s="69"/>
      <c r="K41" s="69"/>
      <c r="L41" s="69"/>
    </row>
    <row r="42" spans="1:14" ht="39.950000000000003" customHeight="1" x14ac:dyDescent="0.3">
      <c r="A42" s="81"/>
      <c r="B42" s="82"/>
      <c r="C42" s="109"/>
      <c r="D42" s="109"/>
      <c r="E42" s="83"/>
      <c r="F42" s="83"/>
      <c r="G42" s="83"/>
      <c r="H42" s="83"/>
      <c r="I42" s="69"/>
      <c r="J42" s="69"/>
      <c r="K42" s="69"/>
      <c r="L42" s="69"/>
    </row>
    <row r="43" spans="1:14" ht="39.950000000000003" customHeight="1" x14ac:dyDescent="0.3">
      <c r="A43" s="81"/>
      <c r="B43" s="82"/>
      <c r="C43" s="109"/>
      <c r="D43" s="110"/>
      <c r="E43" s="83"/>
      <c r="F43" s="84"/>
      <c r="G43" s="84"/>
      <c r="H43" s="84"/>
      <c r="I43" s="69"/>
      <c r="J43" s="69"/>
      <c r="K43" s="69"/>
      <c r="L43" s="69"/>
    </row>
    <row r="44" spans="1:14" ht="39.950000000000003" customHeight="1" x14ac:dyDescent="0.3">
      <c r="A44" s="81"/>
      <c r="B44" s="82"/>
      <c r="C44" s="109"/>
      <c r="D44" s="109"/>
      <c r="E44" s="83"/>
      <c r="F44" s="83"/>
      <c r="G44" s="83"/>
      <c r="H44" s="83"/>
      <c r="I44" s="69"/>
      <c r="J44" s="69"/>
      <c r="K44" s="69"/>
      <c r="L44" s="69"/>
    </row>
    <row r="45" spans="1:14" ht="39.950000000000003" customHeight="1" x14ac:dyDescent="0.3">
      <c r="A45" s="81"/>
      <c r="B45" s="82"/>
      <c r="C45" s="109"/>
      <c r="D45" s="109"/>
      <c r="E45" s="83"/>
      <c r="F45" s="83"/>
      <c r="G45" s="83"/>
      <c r="H45" s="83"/>
      <c r="I45" s="69"/>
      <c r="J45" s="69"/>
      <c r="K45" s="69"/>
      <c r="L45" s="69"/>
    </row>
  </sheetData>
  <mergeCells count="12">
    <mergeCell ref="A7:H7"/>
    <mergeCell ref="A11:A15"/>
    <mergeCell ref="F1:H1"/>
    <mergeCell ref="F2:H2"/>
    <mergeCell ref="D3:H3"/>
    <mergeCell ref="E4:H4"/>
    <mergeCell ref="F5:H5"/>
    <mergeCell ref="B11:B14"/>
    <mergeCell ref="C11:H11"/>
    <mergeCell ref="C12:H12"/>
    <mergeCell ref="C13:H13"/>
    <mergeCell ref="A9:H9"/>
  </mergeCells>
  <pageMargins left="0.98425196850393704" right="0.39370078740157483" top="0.78740157480314965" bottom="0.39370078740157483" header="0.15748031496062992" footer="0.19685039370078741"/>
  <pageSetup paperSize="9" scale="53" orientation="portrait" r:id="rId1"/>
  <headerFooter alignWithMargins="0"/>
  <ignoredErrors>
    <ignoredError sqref="C36:H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20 Проф, диспан женщины (18-64)</vt:lpstr>
      <vt:lpstr>21 Проф, диспан мужчины (18-64)</vt:lpstr>
      <vt:lpstr>22 Проф, диспан женщины (с 65+)</vt:lpstr>
      <vt:lpstr>23 Проф, диспан мужчины (с 65+)</vt:lpstr>
      <vt:lpstr>24 Диспан 2 этап взрослые</vt:lpstr>
      <vt:lpstr>25 углубленная дисп. </vt:lpstr>
      <vt:lpstr>26 Диспан дети-сироты девочки</vt:lpstr>
      <vt:lpstr>27 Диспан дети-сироты мальчики</vt:lpstr>
      <vt:lpstr>28 Диспан усыновленные девочки</vt:lpstr>
      <vt:lpstr>29 Диспан усыновленные мальчики</vt:lpstr>
      <vt:lpstr>30 Проф несовершеннолетние</vt:lpstr>
      <vt:lpstr>'20 Проф, диспан женщины (18-64)'!Область_печати</vt:lpstr>
      <vt:lpstr>'21 Проф, диспан мужчины (18-64)'!Область_печати</vt:lpstr>
      <vt:lpstr>'22 Проф, диспан женщины (с 65+)'!Область_печати</vt:lpstr>
      <vt:lpstr>'23 Проф, диспан мужчины (с 65+)'!Область_печати</vt:lpstr>
      <vt:lpstr>'24 Диспан 2 этап взрослые'!Область_печати</vt:lpstr>
      <vt:lpstr>'25 углубленная дисп. '!Область_печати</vt:lpstr>
      <vt:lpstr>'26 Диспан дети-сироты девочки'!Область_печати</vt:lpstr>
      <vt:lpstr>'27 Диспан дети-сироты мальчики'!Область_печати</vt:lpstr>
      <vt:lpstr>'28 Диспан усыновленные девочки'!Область_печати</vt:lpstr>
      <vt:lpstr>'29 Диспан усыновленные мальчики'!Область_печати</vt:lpstr>
      <vt:lpstr>'30 Проф несовершеннолетние'!Область_печати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Дарья Андреевна</dc:creator>
  <cp:lastModifiedBy>Кукулеску Светлана Валентиновна</cp:lastModifiedBy>
  <cp:lastPrinted>2023-01-23T10:00:11Z</cp:lastPrinted>
  <dcterms:created xsi:type="dcterms:W3CDTF">2020-12-08T03:47:00Z</dcterms:created>
  <dcterms:modified xsi:type="dcterms:W3CDTF">2023-01-25T09:22:44Z</dcterms:modified>
</cp:coreProperties>
</file>